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<sst xmlns="http://schemas.openxmlformats.org/spreadsheetml/2006/main" count="96" uniqueCount="84">
  <si>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Jankó  János Általános Iskola és Gimnázium</t>
  </si>
  <si>
    <t>Vagyonkimutatás</t>
  </si>
  <si>
    <t>Megnevezés</t>
  </si>
  <si>
    <t>bruttó érték</t>
  </si>
  <si>
    <t>értékcsökkenés</t>
  </si>
  <si>
    <t>nettó érték</t>
  </si>
  <si>
    <t>12 db sz.gép program</t>
  </si>
  <si>
    <t>adminisztratív programcsomag</t>
  </si>
  <si>
    <t>könyvtárprogram</t>
  </si>
  <si>
    <t>Windows program</t>
  </si>
  <si>
    <t>Régi épület Erzsébet u. 2.</t>
  </si>
  <si>
    <t>Uj épület Erzsébet u. 2.</t>
  </si>
  <si>
    <t>Gépállomási isk. Kossuth u. 10</t>
  </si>
  <si>
    <t>Notebook 2 db</t>
  </si>
  <si>
    <t>projektor 2 db</t>
  </si>
  <si>
    <t>nyomtató 1 db</t>
  </si>
  <si>
    <t>írásvetítő 6 db</t>
  </si>
  <si>
    <t>fénymásoló 1 db</t>
  </si>
  <si>
    <t>MPA keverő</t>
  </si>
  <si>
    <t>Fax</t>
  </si>
  <si>
    <t>videoprojektor</t>
  </si>
  <si>
    <t>írásvetítő 2 db</t>
  </si>
  <si>
    <t>szemléltető eszközök</t>
  </si>
  <si>
    <t>fényképező gép, digitális</t>
  </si>
  <si>
    <t>klima berendezés</t>
  </si>
  <si>
    <t>televízió</t>
  </si>
  <si>
    <t>számítógép 8 db</t>
  </si>
  <si>
    <t>Van de Graf generátor</t>
  </si>
  <si>
    <t>vegyszer szekrény</t>
  </si>
  <si>
    <t>alu tolókocsi, 2 db</t>
  </si>
  <si>
    <t>tornaszer</t>
  </si>
  <si>
    <t>sportszer</t>
  </si>
  <si>
    <t>szerelőkészlet technikához</t>
  </si>
  <si>
    <t>kémiai kísérletek</t>
  </si>
  <si>
    <t>elektromos áram oktatása</t>
  </si>
  <si>
    <t>Rocada</t>
  </si>
  <si>
    <t>mikrohullámú sütő</t>
  </si>
  <si>
    <t>MP3 lejátszó</t>
  </si>
  <si>
    <t>digitális fényképező</t>
  </si>
  <si>
    <t>board tábla 2 db</t>
  </si>
  <si>
    <t>számítógép 2 db</t>
  </si>
  <si>
    <t>monitor 2 db</t>
  </si>
  <si>
    <t>0-ra leírt eszközök</t>
  </si>
  <si>
    <t>számítógép 3 db</t>
  </si>
  <si>
    <t>monitor 3 db</t>
  </si>
  <si>
    <t>Samsung music center</t>
  </si>
  <si>
    <t>számítógép rendszer</t>
  </si>
  <si>
    <t>monitor</t>
  </si>
  <si>
    <t>winchester</t>
  </si>
  <si>
    <t>nyomtató</t>
  </si>
  <si>
    <t>ugródomb</t>
  </si>
  <si>
    <t>szalagfűrész</t>
  </si>
  <si>
    <t>kemence, zománc</t>
  </si>
  <si>
    <t>irodabútor</t>
  </si>
  <si>
    <t>egyedi hímzett zászló</t>
  </si>
  <si>
    <t>nyelvi labor berendezés</t>
  </si>
  <si>
    <t>televízió 2 db</t>
  </si>
  <si>
    <t>video kamera</t>
  </si>
  <si>
    <t>riasztó berendezés</t>
  </si>
  <si>
    <t>gőzüst</t>
  </si>
  <si>
    <t>fax</t>
  </si>
  <si>
    <t>fűnyíró</t>
  </si>
  <si>
    <t>video lejátszó</t>
  </si>
  <si>
    <t>fénymásoló</t>
  </si>
  <si>
    <t>írógép</t>
  </si>
  <si>
    <t>tornaszer, erőgép</t>
  </si>
  <si>
    <t>számítógép, 12 db pedagógus</t>
  </si>
  <si>
    <t>végerősítő</t>
  </si>
  <si>
    <t>írásvetítő 1 db</t>
  </si>
  <si>
    <t>összesen</t>
  </si>
  <si>
    <t>szellemi termék</t>
  </si>
  <si>
    <t>épületek</t>
  </si>
  <si>
    <t>tárgyi eszközök</t>
  </si>
  <si>
    <t>mindösszesen</t>
  </si>
  <si>
    <t>2007. évre</t>
  </si>
  <si>
    <t>Projektor 3 db</t>
  </si>
  <si>
    <t xml:space="preserve">board tábla </t>
  </si>
  <si>
    <t>multimédiás számítógép 5 db</t>
  </si>
  <si>
    <t>Acher laptop 3 db</t>
  </si>
  <si>
    <t>Hp nyomtató</t>
  </si>
  <si>
    <t>Mobil tábla 2 db</t>
  </si>
  <si>
    <t>Tótkomlós, 2008.március 13.</t>
  </si>
  <si>
    <t>Szűcs Sándorné</t>
  </si>
  <si>
    <t>gazd.vezető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</si>
</sst>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J94" sqref="J94"/>
    </sheetView>
  </sheetViews>
  <sheetFormatPr defaultColWidth="9.140625" defaultRowHeight="12.75"/>
  <cols>
    <col min="1" max="1" width="36.00390625" style="0" customWidth="1"/>
    <col min="2" max="2" width="18.140625" style="0" customWidth="1"/>
    <col min="3" max="3" width="19.140625" style="0" customWidth="1"/>
    <col min="4" max="4" width="18.140625" style="0" customWidth="1"/>
  </cols>
  <sheetData>
    <row r="1" spans="1:5" ht="15.75">
      <c r="A1" s="2" t="s">
        <v>0</v>
      </c>
      <c r="B1" s="2"/>
      <c r="C1" s="2"/>
      <c r="D1" s="2"/>
      <c r="E1" s="2"/>
    </row>
    <row r="2" spans="1:5" ht="15.75">
      <c r="A2" s="2" t="s">
        <v>1</v>
      </c>
      <c r="B2" s="2"/>
      <c r="C2" s="2"/>
      <c r="D2" s="2"/>
      <c r="E2" s="2"/>
    </row>
    <row r="3" spans="1:5" ht="15.75">
      <c r="A3" s="2" t="s">
        <v>74</v>
      </c>
      <c r="B3" s="2"/>
      <c r="C3" s="2"/>
      <c r="D3" s="2"/>
      <c r="E3" s="2"/>
    </row>
    <row r="5" spans="1:4" ht="15.75">
      <c r="A5" s="2" t="s">
        <v>2</v>
      </c>
      <c r="B5" s="2" t="s">
        <v>3</v>
      </c>
      <c r="C5" s="2" t="s">
        <v>4</v>
      </c>
      <c r="D5" s="2" t="s">
        <v>5</v>
      </c>
    </row>
    <row r="7" spans="1:4" ht="12.75">
      <c r="A7" s="3" t="s">
        <v>6</v>
      </c>
      <c r="B7" s="4">
        <v>609600</v>
      </c>
      <c r="C7" s="4">
        <v>609600</v>
      </c>
      <c r="D7">
        <f>SUM(B7-C7)</f>
        <v>0</v>
      </c>
    </row>
    <row r="8" spans="1:4" ht="12.75">
      <c r="A8" s="3" t="s">
        <v>7</v>
      </c>
      <c r="B8" s="4">
        <v>105000</v>
      </c>
      <c r="C8" s="4">
        <v>105000</v>
      </c>
      <c r="D8">
        <f aca="true" t="shared" si="0" ref="D8:D16">SUM(B8-C8)</f>
        <v>0</v>
      </c>
    </row>
    <row r="9" spans="1:4" ht="12.75">
      <c r="A9" s="3" t="s">
        <v>8</v>
      </c>
      <c r="B9" s="4">
        <v>273750</v>
      </c>
      <c r="C9" s="4">
        <v>273750</v>
      </c>
      <c r="D9">
        <f t="shared" si="0"/>
        <v>0</v>
      </c>
    </row>
    <row r="10" spans="1:4" ht="12.75">
      <c r="A10" s="3" t="s">
        <v>9</v>
      </c>
      <c r="B10" s="4">
        <v>268625</v>
      </c>
      <c r="C10" s="4">
        <v>268625</v>
      </c>
      <c r="D10">
        <f t="shared" si="0"/>
        <v>0</v>
      </c>
    </row>
    <row r="11" spans="1:4" ht="12.75">
      <c r="A11" s="1" t="s">
        <v>69</v>
      </c>
      <c r="B11" s="5">
        <f>SUM(B7:B10)</f>
        <v>1256975</v>
      </c>
      <c r="C11" s="5">
        <f>SUM(C7:C10)</f>
        <v>1256975</v>
      </c>
      <c r="D11">
        <f t="shared" si="0"/>
        <v>0</v>
      </c>
    </row>
    <row r="12" ht="12.75">
      <c r="D12">
        <f t="shared" si="0"/>
        <v>0</v>
      </c>
    </row>
    <row r="13" spans="2:4" ht="12.75">
      <c r="B13" s="4"/>
      <c r="C13" s="4"/>
      <c r="D13" s="4">
        <f t="shared" si="0"/>
        <v>0</v>
      </c>
    </row>
    <row r="14" spans="1:4" ht="12.75">
      <c r="A14" t="s">
        <v>10</v>
      </c>
      <c r="B14" s="4">
        <v>19520338</v>
      </c>
      <c r="C14" s="4">
        <v>7724978</v>
      </c>
      <c r="D14" s="4">
        <f t="shared" si="0"/>
        <v>11795360</v>
      </c>
    </row>
    <row r="15" spans="1:4" ht="12.75">
      <c r="A15" t="s">
        <v>11</v>
      </c>
      <c r="B15" s="4">
        <v>37710817</v>
      </c>
      <c r="C15" s="4">
        <v>11817342</v>
      </c>
      <c r="D15" s="4">
        <f t="shared" si="0"/>
        <v>25893475</v>
      </c>
    </row>
    <row r="16" spans="1:4" ht="12.75">
      <c r="A16" t="s">
        <v>12</v>
      </c>
      <c r="B16" s="4">
        <v>491000</v>
      </c>
      <c r="C16" s="4">
        <v>491000</v>
      </c>
      <c r="D16" s="4">
        <f t="shared" si="0"/>
        <v>0</v>
      </c>
    </row>
    <row r="17" spans="1:4" ht="12.75">
      <c r="A17" s="1" t="s">
        <v>69</v>
      </c>
      <c r="B17" s="5">
        <f>SUM(B13:B16)</f>
        <v>57722155</v>
      </c>
      <c r="C17" s="5">
        <f>SUM(C13:C16)</f>
        <v>20033320</v>
      </c>
      <c r="D17" s="5">
        <f>SUM(B17-C17)</f>
        <v>37688835</v>
      </c>
    </row>
    <row r="21" spans="1:4" ht="12.75">
      <c r="A21" t="s">
        <v>15</v>
      </c>
      <c r="B21" s="4">
        <v>175000</v>
      </c>
      <c r="C21" s="4">
        <v>173566</v>
      </c>
      <c r="D21" s="4">
        <f aca="true" t="shared" si="1" ref="D21:D53">SUM(B21-C21)</f>
        <v>1434</v>
      </c>
    </row>
    <row r="22" spans="1:4" ht="12.75">
      <c r="A22" t="s">
        <v>16</v>
      </c>
      <c r="B22" s="4">
        <v>674250</v>
      </c>
      <c r="C22" s="4">
        <v>297932</v>
      </c>
      <c r="D22" s="4">
        <f t="shared" si="1"/>
        <v>376318</v>
      </c>
    </row>
    <row r="23" spans="1:4" ht="12.75">
      <c r="A23" t="s">
        <v>18</v>
      </c>
      <c r="B23" s="4">
        <v>56033</v>
      </c>
      <c r="C23" s="4">
        <v>29214</v>
      </c>
      <c r="D23" s="4">
        <f t="shared" si="1"/>
        <v>26819</v>
      </c>
    </row>
    <row r="24" spans="1:4" ht="12.75">
      <c r="A24" t="s">
        <v>19</v>
      </c>
      <c r="B24" s="4">
        <v>85000</v>
      </c>
      <c r="C24" s="4">
        <v>77035</v>
      </c>
      <c r="D24" s="4">
        <f t="shared" si="1"/>
        <v>7965</v>
      </c>
    </row>
    <row r="25" spans="1:4" ht="12.75">
      <c r="A25" t="s">
        <v>21</v>
      </c>
      <c r="B25" s="4">
        <v>297500</v>
      </c>
      <c r="C25" s="4">
        <v>269614</v>
      </c>
      <c r="D25" s="4">
        <f t="shared" si="1"/>
        <v>27886</v>
      </c>
    </row>
    <row r="26" spans="1:4" ht="12.75">
      <c r="A26" t="s">
        <v>22</v>
      </c>
      <c r="B26" s="4">
        <v>368432</v>
      </c>
      <c r="C26" s="4">
        <v>333890</v>
      </c>
      <c r="D26" s="4">
        <f t="shared" si="1"/>
        <v>34542</v>
      </c>
    </row>
    <row r="27" spans="1:4" ht="12.75">
      <c r="A27" t="s">
        <v>23</v>
      </c>
      <c r="B27" s="4">
        <v>99975</v>
      </c>
      <c r="C27" s="4">
        <v>73076</v>
      </c>
      <c r="D27" s="4">
        <f t="shared" si="1"/>
        <v>26899</v>
      </c>
    </row>
    <row r="28" spans="1:4" ht="12.75">
      <c r="A28" t="s">
        <v>24</v>
      </c>
      <c r="B28" s="4">
        <v>350000</v>
      </c>
      <c r="C28" s="4">
        <v>255562</v>
      </c>
      <c r="D28" s="4">
        <f t="shared" si="1"/>
        <v>94438</v>
      </c>
    </row>
    <row r="29" spans="1:4" ht="12.75">
      <c r="A29" t="s">
        <v>25</v>
      </c>
      <c r="B29" s="4">
        <v>91980</v>
      </c>
      <c r="C29" s="4">
        <v>70050</v>
      </c>
      <c r="D29" s="4">
        <f t="shared" si="1"/>
        <v>21930</v>
      </c>
    </row>
    <row r="30" spans="1:4" ht="12.75">
      <c r="A30" t="s">
        <v>27</v>
      </c>
      <c r="B30" s="4">
        <v>99800</v>
      </c>
      <c r="C30" s="4">
        <v>44319</v>
      </c>
      <c r="D30" s="4">
        <f t="shared" si="1"/>
        <v>55481</v>
      </c>
    </row>
    <row r="31" spans="1:4" ht="12.75">
      <c r="A31" t="s">
        <v>28</v>
      </c>
      <c r="B31" s="4">
        <v>107000</v>
      </c>
      <c r="C31" s="4">
        <v>46972</v>
      </c>
      <c r="D31" s="4">
        <f t="shared" si="1"/>
        <v>60028</v>
      </c>
    </row>
    <row r="32" spans="1:4" ht="12.75">
      <c r="A32" t="s">
        <v>29</v>
      </c>
      <c r="B32" s="4">
        <v>215283</v>
      </c>
      <c r="C32" s="4">
        <v>111870</v>
      </c>
      <c r="D32" s="4">
        <f t="shared" si="1"/>
        <v>103413</v>
      </c>
    </row>
    <row r="33" spans="1:4" ht="12.75">
      <c r="A33" t="s">
        <v>30</v>
      </c>
      <c r="B33" s="4">
        <v>249750</v>
      </c>
      <c r="C33" s="4">
        <v>109137</v>
      </c>
      <c r="D33" s="4">
        <f t="shared" si="1"/>
        <v>140613</v>
      </c>
    </row>
    <row r="34" spans="1:4" ht="12.75">
      <c r="A34" t="s">
        <v>31</v>
      </c>
      <c r="B34" s="4">
        <v>306000</v>
      </c>
      <c r="C34" s="4">
        <v>89184</v>
      </c>
      <c r="D34" s="4">
        <f t="shared" si="1"/>
        <v>216816</v>
      </c>
    </row>
    <row r="35" spans="1:4" ht="12.75">
      <c r="A35" t="s">
        <v>32</v>
      </c>
      <c r="B35" s="4">
        <v>50000</v>
      </c>
      <c r="C35" s="4">
        <v>14659</v>
      </c>
      <c r="D35" s="4">
        <f t="shared" si="1"/>
        <v>35341</v>
      </c>
    </row>
    <row r="36" spans="1:4" ht="12.75">
      <c r="A36" t="s">
        <v>33</v>
      </c>
      <c r="B36" s="4">
        <v>155500</v>
      </c>
      <c r="C36" s="4">
        <v>45588</v>
      </c>
      <c r="D36" s="4">
        <f t="shared" si="1"/>
        <v>109912</v>
      </c>
    </row>
    <row r="37" spans="1:4" ht="12.75">
      <c r="A37" t="s">
        <v>34</v>
      </c>
      <c r="B37" s="4">
        <v>180000</v>
      </c>
      <c r="C37" s="4">
        <v>52774</v>
      </c>
      <c r="D37" s="4">
        <f t="shared" si="1"/>
        <v>127226</v>
      </c>
    </row>
    <row r="38" spans="1:4" ht="12.75">
      <c r="A38" t="s">
        <v>35</v>
      </c>
      <c r="B38" s="4">
        <v>56004</v>
      </c>
      <c r="C38" s="4">
        <v>16420</v>
      </c>
      <c r="D38" s="4">
        <f t="shared" si="1"/>
        <v>39584</v>
      </c>
    </row>
    <row r="39" spans="1:4" ht="12.75">
      <c r="A39" t="s">
        <v>36</v>
      </c>
      <c r="B39" s="4">
        <v>50300</v>
      </c>
      <c r="C39" s="4">
        <v>14664</v>
      </c>
      <c r="D39" s="4">
        <f t="shared" si="1"/>
        <v>35636</v>
      </c>
    </row>
    <row r="40" spans="1:4" ht="12.75">
      <c r="A40" t="s">
        <v>37</v>
      </c>
      <c r="B40" s="4">
        <v>50150</v>
      </c>
      <c r="C40" s="4">
        <v>14624</v>
      </c>
      <c r="D40" s="4">
        <f t="shared" si="1"/>
        <v>35526</v>
      </c>
    </row>
    <row r="41" spans="1:4" ht="12.75">
      <c r="A41" t="s">
        <v>38</v>
      </c>
      <c r="B41" s="4">
        <v>75490</v>
      </c>
      <c r="C41" s="4">
        <v>21952</v>
      </c>
      <c r="D41" s="4">
        <f t="shared" si="1"/>
        <v>53538</v>
      </c>
    </row>
    <row r="42" spans="1:4" ht="12.75">
      <c r="A42" t="s">
        <v>21</v>
      </c>
      <c r="B42" s="6">
        <v>214800</v>
      </c>
      <c r="C42" s="6">
        <v>31914</v>
      </c>
      <c r="D42" s="6">
        <f t="shared" si="1"/>
        <v>182886</v>
      </c>
    </row>
    <row r="43" spans="1:4" ht="12.75">
      <c r="A43" t="s">
        <v>14</v>
      </c>
      <c r="B43" s="6">
        <v>539802</v>
      </c>
      <c r="C43" s="6">
        <v>193266</v>
      </c>
      <c r="D43" s="6">
        <f t="shared" si="1"/>
        <v>346536</v>
      </c>
    </row>
    <row r="44" spans="1:4" ht="12.75">
      <c r="A44" t="s">
        <v>39</v>
      </c>
      <c r="B44" s="6">
        <v>690000</v>
      </c>
      <c r="C44" s="6">
        <v>247038</v>
      </c>
      <c r="D44" s="6">
        <f t="shared" si="1"/>
        <v>442962</v>
      </c>
    </row>
    <row r="45" spans="1:4" ht="12.75">
      <c r="A45" t="s">
        <v>40</v>
      </c>
      <c r="B45" s="6">
        <v>379800</v>
      </c>
      <c r="C45" s="6">
        <v>135980</v>
      </c>
      <c r="D45" s="6">
        <f t="shared" si="1"/>
        <v>243820</v>
      </c>
    </row>
    <row r="46" spans="1:4" ht="12.75">
      <c r="A46" t="s">
        <v>41</v>
      </c>
      <c r="B46" s="6">
        <v>466000</v>
      </c>
      <c r="C46" s="6">
        <v>166838</v>
      </c>
      <c r="D46" s="6">
        <f t="shared" si="1"/>
        <v>299162</v>
      </c>
    </row>
    <row r="47" spans="1:4" ht="12.75">
      <c r="A47" t="s">
        <v>75</v>
      </c>
      <c r="B47" s="6">
        <f>269900*3</f>
        <v>809700</v>
      </c>
      <c r="C47" s="6">
        <f>26842*3</f>
        <v>80526</v>
      </c>
      <c r="D47" s="6">
        <f t="shared" si="1"/>
        <v>729174</v>
      </c>
    </row>
    <row r="48" spans="1:4" ht="12.75">
      <c r="A48" t="s">
        <v>76</v>
      </c>
      <c r="B48" s="6">
        <v>345000</v>
      </c>
      <c r="C48" s="6">
        <v>34311</v>
      </c>
      <c r="D48" s="6">
        <f t="shared" si="1"/>
        <v>310689</v>
      </c>
    </row>
    <row r="49" spans="1:4" ht="12.75">
      <c r="A49" t="s">
        <v>77</v>
      </c>
      <c r="B49" s="6">
        <f>189900*5</f>
        <v>949500</v>
      </c>
      <c r="C49" s="6">
        <f>18886*5</f>
        <v>94430</v>
      </c>
      <c r="D49" s="6">
        <f t="shared" si="1"/>
        <v>855070</v>
      </c>
    </row>
    <row r="50" spans="1:4" ht="12.75">
      <c r="A50" t="s">
        <v>80</v>
      </c>
      <c r="B50" s="6">
        <f>210700*2</f>
        <v>421400</v>
      </c>
      <c r="C50" s="6">
        <f>20956*2</f>
        <v>41912</v>
      </c>
      <c r="D50" s="6">
        <f t="shared" si="1"/>
        <v>379488</v>
      </c>
    </row>
    <row r="51" spans="1:4" ht="12.75">
      <c r="A51" t="s">
        <v>78</v>
      </c>
      <c r="B51" s="6">
        <f>233000*3</f>
        <v>699000</v>
      </c>
      <c r="C51" s="6">
        <f>23172*3</f>
        <v>69516</v>
      </c>
      <c r="D51" s="6">
        <f t="shared" si="1"/>
        <v>629484</v>
      </c>
    </row>
    <row r="52" spans="1:4" ht="12.75">
      <c r="A52" t="s">
        <v>79</v>
      </c>
      <c r="B52" s="6">
        <v>98000</v>
      </c>
      <c r="C52" s="6">
        <v>7886</v>
      </c>
      <c r="D52" s="6">
        <f t="shared" si="1"/>
        <v>90114</v>
      </c>
    </row>
    <row r="53" spans="1:4" ht="12.75">
      <c r="A53" s="1" t="s">
        <v>69</v>
      </c>
      <c r="B53" s="5">
        <f>SUM(B21:B52)</f>
        <v>9406449</v>
      </c>
      <c r="C53" s="5">
        <f>SUM(C21:C52)</f>
        <v>3265719</v>
      </c>
      <c r="D53" s="5">
        <f t="shared" si="1"/>
        <v>6140730</v>
      </c>
    </row>
    <row r="55" spans="2:4" ht="12.75">
      <c r="B55" s="6"/>
      <c r="C55" s="6"/>
      <c r="D55" s="6"/>
    </row>
    <row r="56" spans="1:4" ht="12.75">
      <c r="A56" s="1" t="s">
        <v>42</v>
      </c>
      <c r="D56" s="6"/>
    </row>
    <row r="57" spans="1:4" ht="12.75">
      <c r="A57" t="s">
        <v>40</v>
      </c>
      <c r="B57" s="4">
        <v>452500</v>
      </c>
      <c r="C57" s="4">
        <v>452500</v>
      </c>
      <c r="D57" s="6"/>
    </row>
    <row r="58" spans="1:4" ht="12.75">
      <c r="A58" t="s">
        <v>43</v>
      </c>
      <c r="B58" s="4">
        <v>479970</v>
      </c>
      <c r="C58" s="4">
        <v>479970</v>
      </c>
      <c r="D58" s="6"/>
    </row>
    <row r="59" spans="1:4" ht="12.75">
      <c r="A59" t="s">
        <v>40</v>
      </c>
      <c r="B59" s="4">
        <v>600000</v>
      </c>
      <c r="C59" s="4">
        <v>600000</v>
      </c>
      <c r="D59" s="6"/>
    </row>
    <row r="60" spans="1:4" ht="12.75">
      <c r="A60" t="s">
        <v>41</v>
      </c>
      <c r="B60" s="4">
        <v>200000</v>
      </c>
      <c r="C60" s="4">
        <v>200000</v>
      </c>
      <c r="D60" s="6"/>
    </row>
    <row r="61" spans="1:4" ht="12.75">
      <c r="A61" t="s">
        <v>44</v>
      </c>
      <c r="B61" s="4">
        <v>119970</v>
      </c>
      <c r="C61" s="4">
        <v>119970</v>
      </c>
      <c r="D61" s="6"/>
    </row>
    <row r="62" spans="1:4" ht="12.75">
      <c r="A62" t="s">
        <v>45</v>
      </c>
      <c r="B62" s="4">
        <v>57700</v>
      </c>
      <c r="C62" s="4">
        <v>57700</v>
      </c>
      <c r="D62" s="6"/>
    </row>
    <row r="63" spans="1:4" ht="12.75">
      <c r="A63" t="s">
        <v>46</v>
      </c>
      <c r="B63" s="4">
        <v>5050840</v>
      </c>
      <c r="C63" s="4">
        <v>5050840</v>
      </c>
      <c r="D63" s="6"/>
    </row>
    <row r="64" spans="1:3" ht="12.75">
      <c r="A64" t="s">
        <v>47</v>
      </c>
      <c r="B64" s="4">
        <v>41000</v>
      </c>
      <c r="C64" s="4">
        <v>41000</v>
      </c>
    </row>
    <row r="65" spans="1:3" ht="12.75">
      <c r="A65" t="s">
        <v>48</v>
      </c>
      <c r="B65" s="4">
        <v>82000</v>
      </c>
      <c r="C65" s="4">
        <v>82000</v>
      </c>
    </row>
    <row r="66" spans="1:3" ht="12.75">
      <c r="A66" t="s">
        <v>49</v>
      </c>
      <c r="B66" s="4">
        <v>47375</v>
      </c>
      <c r="C66" s="4">
        <v>47375</v>
      </c>
    </row>
    <row r="67" spans="1:4" ht="12.75">
      <c r="A67" t="s">
        <v>50</v>
      </c>
      <c r="B67" s="4">
        <v>132950</v>
      </c>
      <c r="C67" s="4">
        <v>132950</v>
      </c>
      <c r="D67" s="4"/>
    </row>
    <row r="68" spans="1:4" ht="12.75">
      <c r="A68" t="s">
        <v>51</v>
      </c>
      <c r="B68" s="4">
        <v>64000</v>
      </c>
      <c r="C68" s="4">
        <v>64000</v>
      </c>
      <c r="D68" s="4"/>
    </row>
    <row r="69" spans="1:4" ht="12.75">
      <c r="A69" t="s">
        <v>52</v>
      </c>
      <c r="B69" s="4">
        <v>39800</v>
      </c>
      <c r="C69" s="4">
        <v>39800</v>
      </c>
      <c r="D69" s="4"/>
    </row>
    <row r="70" spans="1:4" ht="12.75">
      <c r="A70" t="s">
        <v>53</v>
      </c>
      <c r="B70" s="4">
        <v>126622</v>
      </c>
      <c r="C70" s="4">
        <v>126622</v>
      </c>
      <c r="D70" s="4"/>
    </row>
    <row r="71" spans="1:4" ht="12.75">
      <c r="A71" t="s">
        <v>54</v>
      </c>
      <c r="B71" s="4">
        <v>49500</v>
      </c>
      <c r="C71" s="4">
        <v>49500</v>
      </c>
      <c r="D71" s="4"/>
    </row>
    <row r="72" spans="1:4" ht="12.75">
      <c r="A72" t="s">
        <v>55</v>
      </c>
      <c r="B72" s="4">
        <v>1324000</v>
      </c>
      <c r="C72" s="4">
        <v>1324000</v>
      </c>
      <c r="D72" s="4"/>
    </row>
    <row r="73" spans="1:4" ht="12.75">
      <c r="A73" t="s">
        <v>22</v>
      </c>
      <c r="B73" s="4">
        <v>68564</v>
      </c>
      <c r="C73" s="4">
        <v>68564</v>
      </c>
      <c r="D73" s="4"/>
    </row>
    <row r="74" spans="1:4" ht="12.75">
      <c r="A74" t="s">
        <v>56</v>
      </c>
      <c r="B74" s="4">
        <v>56918</v>
      </c>
      <c r="C74" s="4">
        <v>56918</v>
      </c>
      <c r="D74" s="4"/>
    </row>
    <row r="75" spans="1:4" ht="12.75">
      <c r="A75" t="s">
        <v>57</v>
      </c>
      <c r="B75" s="4">
        <v>90000</v>
      </c>
      <c r="C75" s="4">
        <v>90000</v>
      </c>
      <c r="D75" s="4"/>
    </row>
    <row r="76" spans="1:4" ht="12.75">
      <c r="A76" t="s">
        <v>58</v>
      </c>
      <c r="B76" s="4">
        <v>140794</v>
      </c>
      <c r="C76" s="4">
        <v>140794</v>
      </c>
      <c r="D76" s="4"/>
    </row>
    <row r="77" spans="1:4" ht="12.75">
      <c r="A77" t="s">
        <v>59</v>
      </c>
      <c r="B77" s="4">
        <v>25500</v>
      </c>
      <c r="C77" s="4">
        <v>25500</v>
      </c>
      <c r="D77" s="4"/>
    </row>
    <row r="78" spans="1:4" ht="12.75">
      <c r="A78" t="s">
        <v>60</v>
      </c>
      <c r="B78" s="4">
        <v>48000</v>
      </c>
      <c r="C78" s="4">
        <v>48000</v>
      </c>
      <c r="D78" s="4"/>
    </row>
    <row r="79" spans="1:4" ht="12.75">
      <c r="A79" t="s">
        <v>61</v>
      </c>
      <c r="B79" s="4">
        <v>19100</v>
      </c>
      <c r="C79" s="4">
        <v>19100</v>
      </c>
      <c r="D79" s="4"/>
    </row>
    <row r="80" spans="1:4" ht="12.75">
      <c r="A80" t="s">
        <v>62</v>
      </c>
      <c r="B80" s="4">
        <v>35120</v>
      </c>
      <c r="C80" s="4">
        <v>35120</v>
      </c>
      <c r="D80" s="4"/>
    </row>
    <row r="81" spans="1:4" ht="12.75">
      <c r="A81" t="s">
        <v>63</v>
      </c>
      <c r="B81" s="4">
        <v>119700</v>
      </c>
      <c r="C81" s="4">
        <v>119700</v>
      </c>
      <c r="D81" s="4"/>
    </row>
    <row r="82" spans="1:4" ht="12.75">
      <c r="A82" t="s">
        <v>64</v>
      </c>
      <c r="B82" s="4">
        <v>49000</v>
      </c>
      <c r="C82" s="4">
        <v>49000</v>
      </c>
      <c r="D82" s="4"/>
    </row>
    <row r="83" spans="1:4" ht="12.75">
      <c r="A83" t="s">
        <v>65</v>
      </c>
      <c r="B83" s="4">
        <v>57000</v>
      </c>
      <c r="C83" s="4">
        <v>57000</v>
      </c>
      <c r="D83" s="4"/>
    </row>
    <row r="84" spans="1:4" ht="12.75">
      <c r="A84" t="s">
        <v>49</v>
      </c>
      <c r="B84" s="4">
        <v>58000</v>
      </c>
      <c r="C84" s="4">
        <v>58000</v>
      </c>
      <c r="D84" s="4"/>
    </row>
    <row r="85" spans="1:4" ht="12.75">
      <c r="A85" t="s">
        <v>15</v>
      </c>
      <c r="B85" s="4">
        <v>57375</v>
      </c>
      <c r="C85" s="4">
        <v>57375</v>
      </c>
      <c r="D85" s="4"/>
    </row>
    <row r="86" spans="1:4" ht="12.75">
      <c r="A86" t="s">
        <v>66</v>
      </c>
      <c r="B86" s="4">
        <v>3000000</v>
      </c>
      <c r="C86" s="4">
        <v>3000000</v>
      </c>
      <c r="D86" s="4"/>
    </row>
    <row r="87" spans="1:4" ht="12.75">
      <c r="A87" t="s">
        <v>61</v>
      </c>
      <c r="B87" s="4">
        <v>41000</v>
      </c>
      <c r="C87" s="4">
        <v>41000</v>
      </c>
      <c r="D87" s="4"/>
    </row>
    <row r="88" spans="1:4" ht="12.75">
      <c r="A88" t="s">
        <v>67</v>
      </c>
      <c r="B88" s="4">
        <v>54100</v>
      </c>
      <c r="C88" s="4">
        <v>54100</v>
      </c>
      <c r="D88" s="4"/>
    </row>
    <row r="89" spans="1:4" ht="12.75">
      <c r="A89" t="s">
        <v>68</v>
      </c>
      <c r="B89" s="4">
        <v>148750</v>
      </c>
      <c r="C89" s="4">
        <v>148750</v>
      </c>
      <c r="D89" s="4"/>
    </row>
    <row r="90" spans="1:4" ht="12.75">
      <c r="A90" t="s">
        <v>20</v>
      </c>
      <c r="B90" s="4">
        <v>1250000</v>
      </c>
      <c r="C90" s="4">
        <v>1250000</v>
      </c>
      <c r="D90" s="4"/>
    </row>
    <row r="91" spans="1:4" ht="12.75">
      <c r="A91" t="s">
        <v>13</v>
      </c>
      <c r="B91" s="4">
        <v>723450</v>
      </c>
      <c r="C91" s="4">
        <v>723450</v>
      </c>
      <c r="D91" s="4"/>
    </row>
    <row r="92" spans="1:4" ht="12.75">
      <c r="A92" t="s">
        <v>14</v>
      </c>
      <c r="B92" s="4">
        <v>1178614</v>
      </c>
      <c r="C92" s="4">
        <v>1178614</v>
      </c>
      <c r="D92" s="4"/>
    </row>
    <row r="93" spans="1:4" ht="12.75">
      <c r="A93" t="s">
        <v>17</v>
      </c>
      <c r="B93" s="4">
        <v>320000</v>
      </c>
      <c r="C93" s="4">
        <v>320000</v>
      </c>
      <c r="D93" s="4"/>
    </row>
    <row r="94" spans="1:4" ht="12.75">
      <c r="A94" t="s">
        <v>26</v>
      </c>
      <c r="B94" s="4">
        <v>1308650</v>
      </c>
      <c r="C94" s="4">
        <v>1308650</v>
      </c>
      <c r="D94" s="4"/>
    </row>
    <row r="95" spans="1:4" ht="12.75">
      <c r="A95" s="1" t="s">
        <v>69</v>
      </c>
      <c r="B95" s="5">
        <f>SUM(B57:B94)</f>
        <v>17717862</v>
      </c>
      <c r="C95" s="5">
        <f>SUM(C57:C94)</f>
        <v>17717862</v>
      </c>
      <c r="D95" s="4"/>
    </row>
    <row r="96" ht="12.75">
      <c r="D96" s="4"/>
    </row>
    <row r="97" ht="12.75">
      <c r="D97" s="4"/>
    </row>
    <row r="98" spans="1:4" ht="15.75">
      <c r="A98" s="2" t="s">
        <v>70</v>
      </c>
      <c r="B98" s="7">
        <v>1256975</v>
      </c>
      <c r="C98" s="7">
        <v>1256975</v>
      </c>
      <c r="D98" s="7">
        <f>SUM(B98-C98)</f>
        <v>0</v>
      </c>
    </row>
    <row r="99" spans="1:4" ht="15.75">
      <c r="A99" s="2" t="s">
        <v>71</v>
      </c>
      <c r="B99" s="7">
        <v>57722155</v>
      </c>
      <c r="C99" s="7">
        <v>20033320</v>
      </c>
      <c r="D99" s="7">
        <f>SUM(B99-C99)</f>
        <v>37688835</v>
      </c>
    </row>
    <row r="100" spans="1:4" ht="15.75">
      <c r="A100" s="2" t="s">
        <v>72</v>
      </c>
      <c r="B100" s="7">
        <f>9406449+17717862</f>
        <v>27124311</v>
      </c>
      <c r="C100" s="7">
        <f>3265719+17717862</f>
        <v>20983581</v>
      </c>
      <c r="D100" s="7">
        <f>SUM(B100-C100)</f>
        <v>6140730</v>
      </c>
    </row>
    <row r="101" ht="15.75">
      <c r="D101" s="7"/>
    </row>
    <row r="102" spans="1:4" ht="15.75">
      <c r="A102" s="2" t="s">
        <v>73</v>
      </c>
      <c r="B102" s="7">
        <f>SUM(B98:B101)</f>
        <v>86103441</v>
      </c>
      <c r="C102" s="7">
        <f>SUM(C98:C101)</f>
        <v>42273876</v>
      </c>
      <c r="D102" s="7">
        <f>SUM(B102-C102)</f>
        <v>43829565</v>
      </c>
    </row>
    <row r="103" ht="12.75">
      <c r="D103" s="4"/>
    </row>
    <row r="104" ht="12.75">
      <c r="D104" s="4"/>
    </row>
    <row r="105" ht="12.75">
      <c r="A105" s="1" t="s">
        <v>81</v>
      </c>
    </row>
    <row r="107" ht="12.75">
      <c r="D107" s="1" t="s">
        <v>82</v>
      </c>
    </row>
    <row r="108" ht="12.75">
      <c r="D108" s="1" t="s">
        <v>83</v>
      </c>
    </row>
    <row r="109" ht="12.75">
      <c r="D109" s="1"/>
    </row>
    <row r="113" s="2" customFormat="1" ht="15.75"/>
  </sheetData>
  <printOptions/>
  <pageMargins left="0.75" right="0.75" top="1" bottom="1" header="0.5" footer="0.5"/>
  <pageSetup horizontalDpi="300" verticalDpi="300" orientation="portrait" paperSize="9" scale="9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Jankó János Ált. Isk. És Gimn.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Titkárság_01</dc:creator>
  <cp:keywords/>
  <dc:description/>
  <cp:lastModifiedBy>Karászi Mariann</cp:lastModifiedBy>
  <cp:lastPrinted>2008-03-13T09:08:50Z</cp:lastPrinted>
  <dcterms:created xsi:type="dcterms:W3CDTF">2007-03-10T09:20:50Z</dcterms:created>
  <dcterms:modified xsi:type="dcterms:W3CDTF">2008-03-20T14:45:59Z</dcterms:modified>
  <cp:category/>
  <cp:version/>
  <cp:contentType/>
  <cp:contentStatus/>
</cp:coreProperties>
</file>