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Szlovák Önk." sheetId="1" r:id="rId1"/>
    <sheet name="Cigány Kisebb." sheetId="2" r:id="rId2"/>
    <sheet name="Állati Hulladék" sheetId="3" r:id="rId3"/>
  </sheets>
  <definedNames>
    <definedName name="_xlnm.Print_Area" localSheetId="2">'Állati Hulladék'!$A$1:$E$45</definedName>
  </definedNames>
  <calcPr fullCalcOnLoad="1"/>
</workbook>
</file>

<file path=xl/sharedStrings.xml><?xml version="1.0" encoding="utf-8"?>
<sst xmlns="http://schemas.openxmlformats.org/spreadsheetml/2006/main" count="76" uniqueCount="47">
  <si>
    <t>Szlovák Önkormányzat</t>
  </si>
  <si>
    <t>Bevételei és Kiadásai</t>
  </si>
  <si>
    <t>ezer Ft-ban</t>
  </si>
  <si>
    <t>Megnevezés</t>
  </si>
  <si>
    <t>Eredeti előirányzat</t>
  </si>
  <si>
    <t>Módosított előirányzat</t>
  </si>
  <si>
    <t>Teljesítés</t>
  </si>
  <si>
    <t xml:space="preserve">      ebből Központi Kv-től kapott támogatás</t>
  </si>
  <si>
    <t>ÖSSZESEN</t>
  </si>
  <si>
    <t>KIADÁSOK</t>
  </si>
  <si>
    <t>I. Személyi juttatás</t>
  </si>
  <si>
    <t xml:space="preserve">         Külső személyi juttatás</t>
  </si>
  <si>
    <t>II. Munkaadót terhelő járulékok</t>
  </si>
  <si>
    <t>III. Dologi és egyéb folyó kiadás</t>
  </si>
  <si>
    <t>Cigány Kisebbségi Önkormányzat</t>
  </si>
  <si>
    <t xml:space="preserve">11. melléklet </t>
  </si>
  <si>
    <t xml:space="preserve">13. melléklet </t>
  </si>
  <si>
    <t>2007. évi</t>
  </si>
  <si>
    <t>IV. Önkormányzati támogatás</t>
  </si>
  <si>
    <t>II.  Támogatásértékű működési bevétel</t>
  </si>
  <si>
    <t>I.    Intézményi működési bevétel</t>
  </si>
  <si>
    <t>V.  Pénzmaradvány igénybevétel</t>
  </si>
  <si>
    <t xml:space="preserve">       rendszeres személyi juttatás</t>
  </si>
  <si>
    <t xml:space="preserve">       külső személyi juttatás</t>
  </si>
  <si>
    <t>IV. Kiegyenlítő, függő, átfutó kiadás</t>
  </si>
  <si>
    <t xml:space="preserve">I. Intézményi működési bevétel </t>
  </si>
  <si>
    <t xml:space="preserve">II. Támogatásértékű működési bevétel </t>
  </si>
  <si>
    <t>III. Felhalmozásra átvett pénzeszköz</t>
  </si>
  <si>
    <t>IV. Támogatásértékű felhalmozási bev.</t>
  </si>
  <si>
    <t>V. Felügyeleti szervtől kapott támog.</t>
  </si>
  <si>
    <t>VI. Kiutalatlan támogatás</t>
  </si>
  <si>
    <t xml:space="preserve">VII. Pénzmaradvány </t>
  </si>
  <si>
    <t>II. Munkaadói járulék</t>
  </si>
  <si>
    <t>IV. Beruházások</t>
  </si>
  <si>
    <t>Tótkomlós és térsége állati hulladék-kezelési Önkormányzati Társulás</t>
  </si>
  <si>
    <t>BEVÉTELEK</t>
  </si>
  <si>
    <t>Teljesítés  %-a</t>
  </si>
  <si>
    <t xml:space="preserve">12. melléklet </t>
  </si>
  <si>
    <t>III. Műk. pénzeszk. átvét. nonprofit szerv.-től</t>
  </si>
  <si>
    <t xml:space="preserve">III. Támogatás értékű működési bevétel </t>
  </si>
  <si>
    <t>I.   Működési bevételek</t>
  </si>
  <si>
    <t>II.  Önkormányzati támogatás</t>
  </si>
  <si>
    <t>II.  Munkaadót terhelő járulékok</t>
  </si>
  <si>
    <t>I.    Személyi juttatás</t>
  </si>
  <si>
    <t xml:space="preserve">IV.  Támogatásértékű kiadás </t>
  </si>
  <si>
    <t>V.   Pénzeszköz átadás áh-on kívül</t>
  </si>
  <si>
    <t>VI.  Kiegyenlítő, függő, átfutó kiadás</t>
  </si>
</sst>
</file>

<file path=xl/styles.xml><?xml version="1.0" encoding="utf-8"?>
<styleSheet xmlns="http://schemas.openxmlformats.org/spreadsheetml/2006/main">
  <numFmts count="2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0.000"/>
    <numFmt numFmtId="176" formatCode="#,##0.0"/>
  </numFmts>
  <fonts count="13">
    <font>
      <sz val="10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6"/>
      <name val="Times New Roman"/>
      <family val="1"/>
    </font>
    <font>
      <b/>
      <i/>
      <sz val="16"/>
      <name val="Tahoma"/>
      <family val="2"/>
    </font>
    <font>
      <b/>
      <sz val="16"/>
      <name val="Times New Roman"/>
      <family val="1"/>
    </font>
    <font>
      <sz val="8"/>
      <name val="Arial"/>
      <family val="0"/>
    </font>
    <font>
      <sz val="18"/>
      <name val="Times New Roman"/>
      <family val="1"/>
    </font>
    <font>
      <b/>
      <i/>
      <sz val="18"/>
      <name val="Tahoma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3" fontId="2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2" fontId="2" fillId="0" borderId="7" xfId="0" applyNumberFormat="1" applyFont="1" applyBorder="1" applyAlignment="1">
      <alignment horizontal="right" vertical="top" wrapText="1"/>
    </xf>
    <xf numFmtId="2" fontId="1" fillId="0" borderId="7" xfId="0" applyNumberFormat="1" applyFont="1" applyBorder="1" applyAlignment="1">
      <alignment horizontal="right" vertical="top" wrapText="1"/>
    </xf>
    <xf numFmtId="1" fontId="4" fillId="0" borderId="1" xfId="0" applyNumberFormat="1" applyFont="1" applyBorder="1" applyAlignment="1">
      <alignment horizontal="right" vertical="top" wrapText="1"/>
    </xf>
    <xf numFmtId="3" fontId="6" fillId="0" borderId="8" xfId="0" applyNumberFormat="1" applyFont="1" applyBorder="1" applyAlignment="1">
      <alignment horizontal="right" vertical="top" wrapText="1"/>
    </xf>
    <xf numFmtId="2" fontId="6" fillId="0" borderId="9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12" fillId="0" borderId="0" xfId="0" applyFont="1" applyAlignment="1">
      <alignment/>
    </xf>
    <xf numFmtId="0" fontId="6" fillId="0" borderId="0" xfId="0" applyFont="1" applyBorder="1" applyAlignment="1">
      <alignment vertical="top" wrapText="1"/>
    </xf>
    <xf numFmtId="3" fontId="6" fillId="0" borderId="0" xfId="0" applyNumberFormat="1" applyFont="1" applyBorder="1" applyAlignment="1">
      <alignment horizontal="right" vertical="top" wrapText="1"/>
    </xf>
    <xf numFmtId="2" fontId="8" fillId="0" borderId="0" xfId="0" applyNumberFormat="1" applyFont="1" applyBorder="1" applyAlignment="1">
      <alignment horizontal="right" vertical="top" wrapText="1"/>
    </xf>
    <xf numFmtId="0" fontId="6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right" vertical="top" wrapText="1"/>
    </xf>
    <xf numFmtId="2" fontId="1" fillId="0" borderId="4" xfId="0" applyNumberFormat="1" applyFont="1" applyBorder="1" applyAlignment="1">
      <alignment horizontal="right" vertical="top" wrapText="1"/>
    </xf>
    <xf numFmtId="0" fontId="10" fillId="0" borderId="3" xfId="0" applyFont="1" applyBorder="1" applyAlignment="1">
      <alignment horizontal="right" vertical="top" wrapText="1"/>
    </xf>
    <xf numFmtId="2" fontId="10" fillId="0" borderId="4" xfId="0" applyNumberFormat="1" applyFont="1" applyBorder="1" applyAlignment="1">
      <alignment horizontal="right" vertical="top" wrapText="1"/>
    </xf>
    <xf numFmtId="4" fontId="6" fillId="0" borderId="9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7" fillId="0" borderId="0" xfId="0" applyFont="1" applyAlignment="1">
      <alignment horizontal="center"/>
    </xf>
    <xf numFmtId="0" fontId="10" fillId="0" borderId="0" xfId="0" applyFont="1" applyBorder="1" applyAlignment="1">
      <alignment horizontal="right" vertical="top" wrapText="1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6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0" fontId="7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10">
      <selection activeCell="A29" sqref="A29"/>
    </sheetView>
  </sheetViews>
  <sheetFormatPr defaultColWidth="9.140625" defaultRowHeight="12.75"/>
  <cols>
    <col min="1" max="1" width="42.8515625" style="0" bestFit="1" customWidth="1"/>
    <col min="2" max="2" width="11.57421875" style="0" customWidth="1"/>
    <col min="3" max="3" width="12.00390625" style="0" customWidth="1"/>
    <col min="4" max="4" width="10.28125" style="0" customWidth="1"/>
    <col min="5" max="5" width="11.140625" style="0" customWidth="1"/>
  </cols>
  <sheetData>
    <row r="1" ht="15.75">
      <c r="E1" s="3" t="s">
        <v>15</v>
      </c>
    </row>
    <row r="2" ht="16.5">
      <c r="A2" s="1"/>
    </row>
    <row r="3" ht="16.5">
      <c r="A3" s="1"/>
    </row>
    <row r="4" ht="16.5">
      <c r="A4" s="1"/>
    </row>
    <row r="5" spans="1:5" ht="19.5">
      <c r="A5" s="39" t="s">
        <v>0</v>
      </c>
      <c r="B5" s="39"/>
      <c r="C5" s="39"/>
      <c r="D5" s="39"/>
      <c r="E5" s="39"/>
    </row>
    <row r="6" spans="1:5" ht="19.5">
      <c r="A6" s="39" t="s">
        <v>1</v>
      </c>
      <c r="B6" s="39"/>
      <c r="C6" s="39"/>
      <c r="D6" s="39"/>
      <c r="E6" s="39"/>
    </row>
    <row r="7" spans="1:5" ht="19.5">
      <c r="A7" s="39" t="s">
        <v>17</v>
      </c>
      <c r="B7" s="39"/>
      <c r="C7" s="39"/>
      <c r="D7" s="39"/>
      <c r="E7" s="39"/>
    </row>
    <row r="8" ht="16.5">
      <c r="A8" s="2"/>
    </row>
    <row r="9" ht="16.5">
      <c r="A9" s="2"/>
    </row>
    <row r="10" ht="16.5">
      <c r="A10" s="2"/>
    </row>
    <row r="11" ht="16.5">
      <c r="A11" s="2"/>
    </row>
    <row r="12" ht="16.5">
      <c r="A12" s="2"/>
    </row>
    <row r="13" ht="16.5" thickBot="1">
      <c r="E13" s="3" t="s">
        <v>2</v>
      </c>
    </row>
    <row r="14" spans="1:5" ht="28.5">
      <c r="A14" s="10" t="s">
        <v>3</v>
      </c>
      <c r="B14" s="11" t="s">
        <v>4</v>
      </c>
      <c r="C14" s="11" t="s">
        <v>5</v>
      </c>
      <c r="D14" s="11" t="s">
        <v>6</v>
      </c>
      <c r="E14" s="12" t="s">
        <v>36</v>
      </c>
    </row>
    <row r="15" spans="1:5" ht="20.25">
      <c r="A15" s="13" t="s">
        <v>35</v>
      </c>
      <c r="B15" s="37"/>
      <c r="C15" s="37"/>
      <c r="D15" s="37"/>
      <c r="E15" s="34"/>
    </row>
    <row r="16" spans="1:5" ht="16.5">
      <c r="A16" s="14" t="s">
        <v>40</v>
      </c>
      <c r="B16" s="5">
        <v>40</v>
      </c>
      <c r="C16" s="5">
        <v>240</v>
      </c>
      <c r="D16" s="5">
        <v>338</v>
      </c>
      <c r="E16" s="18">
        <f>D16/C16*100</f>
        <v>140.83333333333334</v>
      </c>
    </row>
    <row r="17" spans="1:5" ht="16.5">
      <c r="A17" s="14" t="s">
        <v>41</v>
      </c>
      <c r="B17" s="4">
        <v>2030</v>
      </c>
      <c r="C17" s="4">
        <v>1953</v>
      </c>
      <c r="D17" s="4">
        <v>1953</v>
      </c>
      <c r="E17" s="18">
        <f>D17/C17*100</f>
        <v>100</v>
      </c>
    </row>
    <row r="18" spans="1:5" ht="16.5">
      <c r="A18" s="15" t="s">
        <v>7</v>
      </c>
      <c r="B18" s="6">
        <v>640</v>
      </c>
      <c r="C18" s="6">
        <v>640</v>
      </c>
      <c r="D18" s="6">
        <v>640</v>
      </c>
      <c r="E18" s="19">
        <f>D18/C18*100</f>
        <v>100</v>
      </c>
    </row>
    <row r="19" spans="1:5" ht="16.5">
      <c r="A19" s="14" t="s">
        <v>39</v>
      </c>
      <c r="B19" s="4">
        <v>200</v>
      </c>
      <c r="C19" s="4">
        <v>250</v>
      </c>
      <c r="D19" s="4">
        <v>50</v>
      </c>
      <c r="E19" s="18">
        <f>D19/C19*100</f>
        <v>20</v>
      </c>
    </row>
    <row r="20" spans="1:5" ht="21" thickBot="1">
      <c r="A20" s="17" t="s">
        <v>8</v>
      </c>
      <c r="B20" s="21">
        <f>B16+B17+B19</f>
        <v>2270</v>
      </c>
      <c r="C20" s="21">
        <f>C16+C17+C19</f>
        <v>2443</v>
      </c>
      <c r="D20" s="21">
        <f>D16+D17+D19</f>
        <v>2341</v>
      </c>
      <c r="E20" s="22">
        <f>D20/C20*100</f>
        <v>95.8248055669259</v>
      </c>
    </row>
    <row r="21" spans="1:5" ht="20.25">
      <c r="A21" s="25"/>
      <c r="B21" s="26"/>
      <c r="C21" s="26"/>
      <c r="D21" s="26"/>
      <c r="E21" s="27"/>
    </row>
    <row r="22" spans="1:5" ht="20.25">
      <c r="A22" s="25"/>
      <c r="B22" s="26"/>
      <c r="C22" s="26"/>
      <c r="D22" s="26"/>
      <c r="E22" s="27"/>
    </row>
    <row r="23" spans="1:5" ht="20.25">
      <c r="A23" s="25"/>
      <c r="B23" s="26"/>
      <c r="C23" s="26"/>
      <c r="D23" s="26"/>
      <c r="E23" s="27"/>
    </row>
    <row r="24" spans="1:5" ht="17.25" thickBot="1">
      <c r="A24" s="38"/>
      <c r="B24" s="38"/>
      <c r="C24" s="38"/>
      <c r="D24" s="38"/>
      <c r="E24" s="38"/>
    </row>
    <row r="25" spans="1:5" ht="20.25">
      <c r="A25" s="28" t="s">
        <v>9</v>
      </c>
      <c r="B25" s="29"/>
      <c r="C25" s="29"/>
      <c r="D25" s="29"/>
      <c r="E25" s="30"/>
    </row>
    <row r="26" spans="1:5" ht="16.5">
      <c r="A26" s="14" t="s">
        <v>43</v>
      </c>
      <c r="B26" s="4">
        <v>1080</v>
      </c>
      <c r="C26" s="4">
        <v>992</v>
      </c>
      <c r="D26" s="4">
        <v>970</v>
      </c>
      <c r="E26" s="18">
        <f>+D26/C26*100</f>
        <v>97.78225806451613</v>
      </c>
    </row>
    <row r="27" spans="1:5" ht="16.5">
      <c r="A27" s="15" t="s">
        <v>11</v>
      </c>
      <c r="B27" s="7">
        <v>1080</v>
      </c>
      <c r="C27" s="7">
        <v>992</v>
      </c>
      <c r="D27" s="8">
        <v>970</v>
      </c>
      <c r="E27" s="19">
        <f aca="true" t="shared" si="0" ref="E27:E33">+D27/C27*100</f>
        <v>97.78225806451613</v>
      </c>
    </row>
    <row r="28" spans="1:5" ht="16.5">
      <c r="A28" s="16" t="s">
        <v>42</v>
      </c>
      <c r="B28" s="4">
        <v>140</v>
      </c>
      <c r="C28" s="4">
        <v>132</v>
      </c>
      <c r="D28" s="5">
        <v>173</v>
      </c>
      <c r="E28" s="18">
        <f t="shared" si="0"/>
        <v>131.06060606060606</v>
      </c>
    </row>
    <row r="29" spans="1:5" ht="16.5">
      <c r="A29" s="16" t="s">
        <v>13</v>
      </c>
      <c r="B29" s="9">
        <v>1050</v>
      </c>
      <c r="C29" s="9">
        <v>1279</v>
      </c>
      <c r="D29" s="20">
        <v>1091</v>
      </c>
      <c r="E29" s="18">
        <f t="shared" si="0"/>
        <v>85.3010164190774</v>
      </c>
    </row>
    <row r="30" spans="1:5" ht="16.5">
      <c r="A30" s="16" t="s">
        <v>44</v>
      </c>
      <c r="B30" s="4"/>
      <c r="C30" s="4">
        <v>13</v>
      </c>
      <c r="D30" s="5">
        <v>13</v>
      </c>
      <c r="E30" s="18">
        <f t="shared" si="0"/>
        <v>100</v>
      </c>
    </row>
    <row r="31" spans="1:5" ht="16.5">
      <c r="A31" s="16" t="s">
        <v>45</v>
      </c>
      <c r="B31" s="4"/>
      <c r="C31" s="4">
        <v>27</v>
      </c>
      <c r="D31" s="5">
        <v>62</v>
      </c>
      <c r="E31" s="18">
        <f>+D31/C31*100</f>
        <v>229.62962962962962</v>
      </c>
    </row>
    <row r="32" spans="1:5" s="24" customFormat="1" ht="16.5">
      <c r="A32" s="16" t="s">
        <v>46</v>
      </c>
      <c r="B32" s="4"/>
      <c r="C32" s="4"/>
      <c r="D32" s="4">
        <v>32</v>
      </c>
      <c r="E32" s="18"/>
    </row>
    <row r="33" spans="1:5" ht="21" thickBot="1">
      <c r="A33" s="17" t="s">
        <v>8</v>
      </c>
      <c r="B33" s="21">
        <f>B26+B28+B29+B30</f>
        <v>2270</v>
      </c>
      <c r="C33" s="21">
        <f>C26+C28+C29+C30+C31</f>
        <v>2443</v>
      </c>
      <c r="D33" s="21">
        <f>D31+D30+D29+D28+D26+D32</f>
        <v>2341</v>
      </c>
      <c r="E33" s="22">
        <f t="shared" si="0"/>
        <v>95.8248055669259</v>
      </c>
    </row>
    <row r="34" ht="16.5">
      <c r="A34" s="2"/>
    </row>
  </sheetData>
  <mergeCells count="4">
    <mergeCell ref="A24:E24"/>
    <mergeCell ref="A5:E5"/>
    <mergeCell ref="A6:E6"/>
    <mergeCell ref="A7:E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0">
      <selection activeCell="A14" sqref="A14:E14"/>
    </sheetView>
  </sheetViews>
  <sheetFormatPr defaultColWidth="9.140625" defaultRowHeight="12.75"/>
  <cols>
    <col min="1" max="1" width="45.28125" style="0" bestFit="1" customWidth="1"/>
    <col min="2" max="2" width="11.00390625" style="0" bestFit="1" customWidth="1"/>
    <col min="3" max="3" width="11.421875" style="0" bestFit="1" customWidth="1"/>
    <col min="4" max="4" width="10.28125" style="0" bestFit="1" customWidth="1"/>
    <col min="5" max="5" width="10.8515625" style="0" customWidth="1"/>
  </cols>
  <sheetData>
    <row r="1" ht="15.75">
      <c r="E1" s="3" t="s">
        <v>37</v>
      </c>
    </row>
    <row r="2" ht="16.5">
      <c r="A2" s="1"/>
    </row>
    <row r="3" ht="16.5">
      <c r="A3" s="1"/>
    </row>
    <row r="4" ht="16.5">
      <c r="A4" s="1"/>
    </row>
    <row r="5" spans="1:5" ht="22.5">
      <c r="A5" s="41" t="s">
        <v>14</v>
      </c>
      <c r="B5" s="41"/>
      <c r="C5" s="41"/>
      <c r="D5" s="41"/>
      <c r="E5" s="41"/>
    </row>
    <row r="6" spans="1:5" ht="22.5">
      <c r="A6" s="41" t="s">
        <v>1</v>
      </c>
      <c r="B6" s="41"/>
      <c r="C6" s="41"/>
      <c r="D6" s="41"/>
      <c r="E6" s="41"/>
    </row>
    <row r="7" spans="1:5" ht="22.5">
      <c r="A7" s="41" t="s">
        <v>17</v>
      </c>
      <c r="B7" s="41"/>
      <c r="C7" s="41"/>
      <c r="D7" s="41"/>
      <c r="E7" s="41"/>
    </row>
    <row r="8" ht="16.5">
      <c r="A8" s="2"/>
    </row>
    <row r="9" ht="16.5">
      <c r="A9" s="2"/>
    </row>
    <row r="10" ht="16.5">
      <c r="A10" s="2"/>
    </row>
    <row r="11" ht="16.5">
      <c r="A11" s="2"/>
    </row>
    <row r="12" ht="16.5">
      <c r="A12" s="2"/>
    </row>
    <row r="13" ht="16.5" thickBot="1">
      <c r="E13" s="3" t="s">
        <v>2</v>
      </c>
    </row>
    <row r="14" spans="1:5" ht="28.5">
      <c r="A14" s="10" t="s">
        <v>3</v>
      </c>
      <c r="B14" s="11" t="s">
        <v>4</v>
      </c>
      <c r="C14" s="11" t="s">
        <v>5</v>
      </c>
      <c r="D14" s="11" t="s">
        <v>6</v>
      </c>
      <c r="E14" s="12" t="s">
        <v>36</v>
      </c>
    </row>
    <row r="15" spans="1:5" ht="20.25">
      <c r="A15" s="13" t="s">
        <v>35</v>
      </c>
      <c r="B15" s="35"/>
      <c r="C15" s="35"/>
      <c r="D15" s="35"/>
      <c r="E15" s="36"/>
    </row>
    <row r="16" spans="1:5" ht="16.5">
      <c r="A16" s="14" t="s">
        <v>20</v>
      </c>
      <c r="B16" s="4">
        <v>1080</v>
      </c>
      <c r="C16" s="4">
        <v>1080</v>
      </c>
      <c r="D16" s="4">
        <v>3</v>
      </c>
      <c r="E16" s="18">
        <f aca="true" t="shared" si="0" ref="E16:E22">D16/C16*100</f>
        <v>0.2777777777777778</v>
      </c>
    </row>
    <row r="17" spans="1:5" ht="16.5">
      <c r="A17" s="14" t="s">
        <v>19</v>
      </c>
      <c r="B17" s="4">
        <v>1000</v>
      </c>
      <c r="C17" s="4">
        <v>1000</v>
      </c>
      <c r="D17" s="4">
        <v>46</v>
      </c>
      <c r="E17" s="18">
        <f t="shared" si="0"/>
        <v>4.6</v>
      </c>
    </row>
    <row r="18" spans="1:5" ht="16.5">
      <c r="A18" s="14" t="s">
        <v>38</v>
      </c>
      <c r="B18" s="4">
        <v>1450</v>
      </c>
      <c r="C18" s="4">
        <v>1450</v>
      </c>
      <c r="D18" s="4">
        <v>290</v>
      </c>
      <c r="E18" s="18">
        <f t="shared" si="0"/>
        <v>20</v>
      </c>
    </row>
    <row r="19" spans="1:5" ht="16.5">
      <c r="A19" s="14" t="s">
        <v>18</v>
      </c>
      <c r="B19" s="4">
        <v>640</v>
      </c>
      <c r="C19" s="4">
        <v>1140</v>
      </c>
      <c r="D19" s="4">
        <v>1140</v>
      </c>
      <c r="E19" s="18">
        <f t="shared" si="0"/>
        <v>100</v>
      </c>
    </row>
    <row r="20" spans="1:5" ht="16.5">
      <c r="A20" s="15" t="s">
        <v>7</v>
      </c>
      <c r="B20" s="6">
        <v>640</v>
      </c>
      <c r="C20" s="6">
        <v>640</v>
      </c>
      <c r="D20" s="6">
        <v>640</v>
      </c>
      <c r="E20" s="18">
        <f t="shared" si="0"/>
        <v>100</v>
      </c>
    </row>
    <row r="21" spans="1:5" ht="16.5">
      <c r="A21" s="14" t="s">
        <v>21</v>
      </c>
      <c r="B21" s="4"/>
      <c r="C21" s="4">
        <v>19</v>
      </c>
      <c r="D21" s="4">
        <v>19</v>
      </c>
      <c r="E21" s="18">
        <f t="shared" si="0"/>
        <v>100</v>
      </c>
    </row>
    <row r="22" spans="1:5" ht="20.25" customHeight="1" thickBot="1">
      <c r="A22" s="17" t="s">
        <v>8</v>
      </c>
      <c r="B22" s="21">
        <f>+B16+B17+B18+B19+B21</f>
        <v>4170</v>
      </c>
      <c r="C22" s="21">
        <f>+C16+C17+C18+C19+C21</f>
        <v>4689</v>
      </c>
      <c r="D22" s="21">
        <f>+D16+D17+D18+D19+D21</f>
        <v>1498</v>
      </c>
      <c r="E22" s="22">
        <f t="shared" si="0"/>
        <v>31.94711025805076</v>
      </c>
    </row>
    <row r="23" spans="1:5" ht="20.25" customHeight="1">
      <c r="A23" s="25"/>
      <c r="B23" s="26"/>
      <c r="C23" s="26"/>
      <c r="D23" s="26"/>
      <c r="E23" s="27"/>
    </row>
    <row r="24" spans="1:5" ht="20.25" customHeight="1">
      <c r="A24" s="25"/>
      <c r="B24" s="26"/>
      <c r="C24" s="26"/>
      <c r="D24" s="26"/>
      <c r="E24" s="27"/>
    </row>
    <row r="25" spans="1:5" ht="20.25" customHeight="1">
      <c r="A25" s="25"/>
      <c r="B25" s="26"/>
      <c r="C25" s="26"/>
      <c r="D25" s="26"/>
      <c r="E25" s="27"/>
    </row>
    <row r="26" spans="1:5" ht="24" thickBot="1">
      <c r="A26" s="40"/>
      <c r="B26" s="40"/>
      <c r="C26" s="40"/>
      <c r="D26" s="40"/>
      <c r="E26" s="40"/>
    </row>
    <row r="27" spans="1:5" ht="21" customHeight="1">
      <c r="A27" s="28" t="s">
        <v>9</v>
      </c>
      <c r="B27" s="31"/>
      <c r="C27" s="31"/>
      <c r="D27" s="31"/>
      <c r="E27" s="32"/>
    </row>
    <row r="28" spans="1:5" ht="16.5">
      <c r="A28" s="14" t="s">
        <v>10</v>
      </c>
      <c r="B28" s="4">
        <f>+B29+B30</f>
        <v>1320</v>
      </c>
      <c r="C28" s="4">
        <f>+C29+C30</f>
        <v>1320</v>
      </c>
      <c r="D28" s="4">
        <f>+D29+D30</f>
        <v>50</v>
      </c>
      <c r="E28" s="18">
        <f>+D28/C28*100</f>
        <v>3.787878787878788</v>
      </c>
    </row>
    <row r="29" spans="1:5" ht="16.5">
      <c r="A29" s="15" t="s">
        <v>22</v>
      </c>
      <c r="B29" s="6"/>
      <c r="C29" s="6"/>
      <c r="D29" s="6">
        <v>50</v>
      </c>
      <c r="E29" s="19"/>
    </row>
    <row r="30" spans="1:5" ht="16.5">
      <c r="A30" s="15" t="s">
        <v>23</v>
      </c>
      <c r="B30" s="6">
        <v>1320</v>
      </c>
      <c r="C30" s="6">
        <v>1320</v>
      </c>
      <c r="D30" s="6"/>
      <c r="E30" s="19">
        <f>+D30/C30*100</f>
        <v>0</v>
      </c>
    </row>
    <row r="31" spans="1:5" ht="16.5">
      <c r="A31" s="14" t="s">
        <v>12</v>
      </c>
      <c r="B31" s="4">
        <v>480</v>
      </c>
      <c r="C31" s="4">
        <v>480</v>
      </c>
      <c r="D31" s="4">
        <v>26</v>
      </c>
      <c r="E31" s="18">
        <f>+D31/C31*100</f>
        <v>5.416666666666667</v>
      </c>
    </row>
    <row r="32" spans="1:5" ht="16.5">
      <c r="A32" s="14" t="s">
        <v>13</v>
      </c>
      <c r="B32" s="4">
        <v>2370</v>
      </c>
      <c r="C32" s="4">
        <v>2889</v>
      </c>
      <c r="D32" s="4">
        <v>1336</v>
      </c>
      <c r="E32" s="18">
        <f>+D32/C32*100</f>
        <v>46.244375216337836</v>
      </c>
    </row>
    <row r="33" spans="1:5" ht="16.5">
      <c r="A33" s="14" t="s">
        <v>24</v>
      </c>
      <c r="B33" s="4"/>
      <c r="C33" s="4"/>
      <c r="D33" s="4">
        <v>49</v>
      </c>
      <c r="E33" s="18"/>
    </row>
    <row r="34" spans="1:5" ht="21" thickBot="1">
      <c r="A34" s="17" t="s">
        <v>8</v>
      </c>
      <c r="B34" s="21">
        <f>+B28+B31+B32+B33</f>
        <v>4170</v>
      </c>
      <c r="C34" s="21">
        <f>+C28+C31+C32+C33</f>
        <v>4689</v>
      </c>
      <c r="D34" s="21">
        <f>+D28+D31+D32+D33</f>
        <v>1461</v>
      </c>
      <c r="E34" s="33">
        <f>+D34/C34*100</f>
        <v>31.15802943058221</v>
      </c>
    </row>
  </sheetData>
  <mergeCells count="4">
    <mergeCell ref="A26:E26"/>
    <mergeCell ref="A5:E5"/>
    <mergeCell ref="A6:E6"/>
    <mergeCell ref="A7:E7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3">
      <selection activeCell="A6" sqref="A6:IV6"/>
    </sheetView>
  </sheetViews>
  <sheetFormatPr defaultColWidth="9.140625" defaultRowHeight="12.75"/>
  <cols>
    <col min="1" max="1" width="40.421875" style="0" customWidth="1"/>
    <col min="2" max="2" width="11.00390625" style="0" bestFit="1" customWidth="1"/>
    <col min="3" max="3" width="11.421875" style="0" bestFit="1" customWidth="1"/>
    <col min="4" max="4" width="10.28125" style="0" bestFit="1" customWidth="1"/>
    <col min="5" max="5" width="10.00390625" style="0" customWidth="1"/>
  </cols>
  <sheetData>
    <row r="1" spans="4:5" ht="12.75" customHeight="1">
      <c r="D1" s="42" t="s">
        <v>16</v>
      </c>
      <c r="E1" s="42"/>
    </row>
    <row r="4" spans="1:5" ht="19.5" customHeight="1">
      <c r="A4" s="46" t="s">
        <v>34</v>
      </c>
      <c r="B4" s="46"/>
      <c r="C4" s="46"/>
      <c r="D4" s="46"/>
      <c r="E4" s="46"/>
    </row>
    <row r="5" spans="1:5" ht="19.5" customHeight="1">
      <c r="A5" s="46"/>
      <c r="B5" s="46"/>
      <c r="C5" s="46"/>
      <c r="D5" s="46"/>
      <c r="E5" s="46"/>
    </row>
    <row r="6" spans="1:5" ht="19.5">
      <c r="A6" s="39" t="s">
        <v>1</v>
      </c>
      <c r="B6" s="39"/>
      <c r="C6" s="39"/>
      <c r="D6" s="39"/>
      <c r="E6" s="39"/>
    </row>
    <row r="7" spans="1:5" ht="19.5">
      <c r="A7" s="39" t="s">
        <v>17</v>
      </c>
      <c r="B7" s="39"/>
      <c r="C7" s="39"/>
      <c r="D7" s="39"/>
      <c r="E7" s="39"/>
    </row>
    <row r="8" ht="16.5">
      <c r="A8" s="2"/>
    </row>
    <row r="9" ht="16.5">
      <c r="A9" s="2"/>
    </row>
    <row r="10" ht="16.5">
      <c r="A10" s="2"/>
    </row>
    <row r="11" ht="16.5">
      <c r="A11" s="2"/>
    </row>
    <row r="12" ht="16.5">
      <c r="A12" s="2"/>
    </row>
    <row r="13" ht="16.5" thickBot="1">
      <c r="E13" s="3" t="s">
        <v>2</v>
      </c>
    </row>
    <row r="14" spans="1:5" ht="28.5">
      <c r="A14" s="10" t="s">
        <v>3</v>
      </c>
      <c r="B14" s="11" t="s">
        <v>4</v>
      </c>
      <c r="C14" s="11" t="s">
        <v>5</v>
      </c>
      <c r="D14" s="11" t="s">
        <v>6</v>
      </c>
      <c r="E14" s="12" t="s">
        <v>36</v>
      </c>
    </row>
    <row r="15" spans="1:5" ht="20.25">
      <c r="A15" s="44" t="s">
        <v>35</v>
      </c>
      <c r="B15" s="35"/>
      <c r="C15" s="35"/>
      <c r="D15" s="35"/>
      <c r="E15" s="36"/>
    </row>
    <row r="16" spans="1:5" ht="16.5">
      <c r="A16" s="14" t="s">
        <v>25</v>
      </c>
      <c r="B16" s="4"/>
      <c r="C16" s="4"/>
      <c r="D16" s="4">
        <v>86</v>
      </c>
      <c r="E16" s="18"/>
    </row>
    <row r="17" spans="1:5" ht="16.5">
      <c r="A17" s="14" t="s">
        <v>26</v>
      </c>
      <c r="B17" s="4"/>
      <c r="C17" s="4">
        <v>3557</v>
      </c>
      <c r="D17" s="4">
        <v>3412</v>
      </c>
      <c r="E17" s="18">
        <f>D17/C17*100</f>
        <v>95.92353106550465</v>
      </c>
    </row>
    <row r="18" spans="1:5" ht="16.5">
      <c r="A18" s="14" t="s">
        <v>27</v>
      </c>
      <c r="B18" s="4">
        <v>59808</v>
      </c>
      <c r="C18" s="4">
        <v>5506</v>
      </c>
      <c r="D18" s="4"/>
      <c r="E18" s="18"/>
    </row>
    <row r="19" spans="1:5" ht="16.5">
      <c r="A19" s="14" t="s">
        <v>28</v>
      </c>
      <c r="B19" s="4">
        <v>25485</v>
      </c>
      <c r="C19" s="4">
        <v>1823</v>
      </c>
      <c r="D19" s="4">
        <v>15</v>
      </c>
      <c r="E19" s="18">
        <f>D19/C19*100</f>
        <v>0.8228195282501372</v>
      </c>
    </row>
    <row r="20" spans="1:5" ht="16.5">
      <c r="A20" s="14" t="s">
        <v>29</v>
      </c>
      <c r="B20" s="4">
        <v>147</v>
      </c>
      <c r="C20" s="4">
        <v>281</v>
      </c>
      <c r="D20" s="4">
        <v>268</v>
      </c>
      <c r="E20" s="18">
        <f>D20/C20*100</f>
        <v>95.37366548042705</v>
      </c>
    </row>
    <row r="21" spans="1:5" ht="16.5">
      <c r="A21" s="14" t="s">
        <v>30</v>
      </c>
      <c r="B21" s="4"/>
      <c r="C21" s="4"/>
      <c r="D21" s="4">
        <v>13</v>
      </c>
      <c r="E21" s="18"/>
    </row>
    <row r="22" spans="1:5" ht="16.5">
      <c r="A22" s="14" t="s">
        <v>31</v>
      </c>
      <c r="B22" s="4"/>
      <c r="C22" s="4">
        <v>1406</v>
      </c>
      <c r="D22" s="4">
        <v>1406</v>
      </c>
      <c r="E22" s="18">
        <f>D22/C22*100</f>
        <v>100</v>
      </c>
    </row>
    <row r="23" spans="1:5" ht="21" customHeight="1" thickBot="1">
      <c r="A23" s="17" t="s">
        <v>8</v>
      </c>
      <c r="B23" s="21">
        <f>B16+B17+B22+B18+B19+B20+B21</f>
        <v>85440</v>
      </c>
      <c r="C23" s="21">
        <f>C16+C17+C22+C18+C19+C20+C21</f>
        <v>12573</v>
      </c>
      <c r="D23" s="21">
        <f>D16+D17+D22+D18+D19+D20+D21</f>
        <v>5200</v>
      </c>
      <c r="E23" s="22">
        <f>D23/C23*100</f>
        <v>41.358466555316944</v>
      </c>
    </row>
    <row r="24" spans="1:5" ht="21" customHeight="1">
      <c r="A24" s="25"/>
      <c r="B24" s="26"/>
      <c r="C24" s="26"/>
      <c r="D24" s="26"/>
      <c r="E24" s="27"/>
    </row>
    <row r="25" spans="1:5" ht="21" customHeight="1">
      <c r="A25" s="25"/>
      <c r="B25" s="26"/>
      <c r="C25" s="26"/>
      <c r="D25" s="26"/>
      <c r="E25" s="27"/>
    </row>
    <row r="26" spans="1:5" ht="21" customHeight="1">
      <c r="A26" s="25"/>
      <c r="B26" s="26"/>
      <c r="C26" s="26"/>
      <c r="D26" s="26"/>
      <c r="E26" s="27"/>
    </row>
    <row r="27" spans="1:5" ht="24" thickBot="1">
      <c r="A27" s="40"/>
      <c r="B27" s="40"/>
      <c r="C27" s="40"/>
      <c r="D27" s="40"/>
      <c r="E27" s="40"/>
    </row>
    <row r="28" spans="1:5" ht="22.5" customHeight="1">
      <c r="A28" s="28" t="s">
        <v>9</v>
      </c>
      <c r="B28" s="31"/>
      <c r="C28" s="31"/>
      <c r="D28" s="31"/>
      <c r="E28" s="32"/>
    </row>
    <row r="29" spans="1:5" ht="16.5">
      <c r="A29" s="45" t="s">
        <v>10</v>
      </c>
      <c r="B29" s="4"/>
      <c r="C29" s="4">
        <v>520</v>
      </c>
      <c r="D29" s="4">
        <v>390</v>
      </c>
      <c r="E29" s="18">
        <f>+D29/C29*100</f>
        <v>75</v>
      </c>
    </row>
    <row r="30" spans="1:5" ht="16.5">
      <c r="A30" s="45" t="s">
        <v>32</v>
      </c>
      <c r="B30" s="4"/>
      <c r="C30" s="4">
        <v>123</v>
      </c>
      <c r="D30" s="4">
        <v>92</v>
      </c>
      <c r="E30" s="18">
        <f>+D30/C30*100</f>
        <v>74.79674796747967</v>
      </c>
    </row>
    <row r="31" spans="1:5" ht="16.5">
      <c r="A31" s="14" t="s">
        <v>13</v>
      </c>
      <c r="B31" s="4"/>
      <c r="C31" s="4">
        <v>4588</v>
      </c>
      <c r="D31" s="4">
        <v>336</v>
      </c>
      <c r="E31" s="18">
        <f>+D31/C31*100</f>
        <v>7.323452484742806</v>
      </c>
    </row>
    <row r="32" spans="1:5" ht="16.5">
      <c r="A32" s="45" t="s">
        <v>33</v>
      </c>
      <c r="B32" s="4">
        <v>85440</v>
      </c>
      <c r="C32" s="4">
        <v>7342</v>
      </c>
      <c r="D32" s="4">
        <v>282</v>
      </c>
      <c r="E32" s="18">
        <f>+D32/C32*100</f>
        <v>3.8409152819395262</v>
      </c>
    </row>
    <row r="33" spans="1:5" ht="21" thickBot="1">
      <c r="A33" s="17" t="s">
        <v>8</v>
      </c>
      <c r="B33" s="21">
        <f>B32+B29+B30+B31</f>
        <v>85440</v>
      </c>
      <c r="C33" s="21">
        <f>C32+C29+C30+C31</f>
        <v>12573</v>
      </c>
      <c r="D33" s="21">
        <f>D32+D29+D30+D31</f>
        <v>1100</v>
      </c>
      <c r="E33" s="33">
        <f>+D33/C33*100</f>
        <v>8.748906386701663</v>
      </c>
    </row>
    <row r="39" ht="15.75">
      <c r="B39" s="23"/>
    </row>
    <row r="42" spans="1:5" ht="12.75" customHeight="1">
      <c r="A42" s="43"/>
      <c r="B42" s="43"/>
      <c r="C42" s="43"/>
      <c r="D42" s="43"/>
      <c r="E42" s="43"/>
    </row>
  </sheetData>
  <mergeCells count="6">
    <mergeCell ref="A27:E27"/>
    <mergeCell ref="D1:E1"/>
    <mergeCell ref="A42:E42"/>
    <mergeCell ref="A6:E6"/>
    <mergeCell ref="A7:E7"/>
    <mergeCell ref="A4:E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Városi Önkormányzat PH Tótkomlós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Karászi Mariann</dc:creator>
  <cp:keywords/>
  <dc:description/>
  <cp:lastModifiedBy>Karászi Mariann</cp:lastModifiedBy>
  <cp:lastPrinted>2008-03-20T09:49:46Z</cp:lastPrinted>
  <dcterms:created xsi:type="dcterms:W3CDTF">2005-11-02T07:13:51Z</dcterms:created>
  <dcterms:modified xsi:type="dcterms:W3CDTF">2008-03-20T09:50:30Z</dcterms:modified>
  <cp:category/>
  <cp:version/>
  <cp:contentType/>
  <cp:contentStatus/>
</cp:coreProperties>
</file>