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<sst xmlns="http://schemas.openxmlformats.org/spreadsheetml/2006/main" count="70" uniqueCount="63">
  <si>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FELHALMOZÁSI KIADÁSOK</t>
  </si>
  <si>
    <t>BERUHÁZÁSOK ÖSSZESEN:</t>
  </si>
  <si>
    <t>Fejlesztési hitel visszafizetés</t>
  </si>
  <si>
    <t>Felhalmozási hitel kamata (Műk. kiad.-nál tervezett egyéb folyó kiad)</t>
  </si>
  <si>
    <t>FELHALMOZÁSI KIADÁSOK ÖSSZESEN:</t>
  </si>
  <si>
    <t>FELHALMOZÁSI BEVÉTELEK</t>
  </si>
  <si>
    <t>FELHALMOZÁSI BEVÉTEL ÖSSZESEN:</t>
  </si>
  <si>
    <r>
      <t>Viziközmű</t>
    </r>
    <r>
      <rPr>
        <sz val="12"/>
        <rFont val="Times New Roman"/>
        <family val="1"/>
      </rPr>
      <t xml:space="preserve"> lakosságtól átvett pénzeszköz</t>
    </r>
  </si>
  <si>
    <t>Pályázati alap</t>
  </si>
  <si>
    <t xml:space="preserve">         - BM önerő</t>
  </si>
  <si>
    <t xml:space="preserve">         - Társulási tagoktól átvett pénz</t>
  </si>
  <si>
    <r>
      <t xml:space="preserve">       </t>
    </r>
    <r>
      <rPr>
        <sz val="12"/>
        <rFont val="Times New Roman"/>
        <family val="1"/>
      </rPr>
      <t xml:space="preserve">  - UNIÓS támogatás</t>
    </r>
  </si>
  <si>
    <r>
      <t xml:space="preserve">Állati Hulladék Kezelése </t>
    </r>
    <r>
      <rPr>
        <sz val="12"/>
        <rFont val="Times New Roman"/>
        <family val="1"/>
      </rPr>
      <t xml:space="preserve">KIOP pályázat </t>
    </r>
  </si>
  <si>
    <t xml:space="preserve">         - Magyar Államtól fejlesztési támogatás </t>
  </si>
  <si>
    <r>
      <t>Önkormányzatok költségvetési tám.</t>
    </r>
    <r>
      <rPr>
        <sz val="12"/>
        <rFont val="Times New Roman"/>
        <family val="1"/>
      </rPr>
      <t xml:space="preserve"> Szlovák Iskola címzett támog.</t>
    </r>
  </si>
  <si>
    <r>
      <t xml:space="preserve">Önkormányzatok Költségvetési tám. </t>
    </r>
    <r>
      <rPr>
        <sz val="12"/>
        <rFont val="Times New Roman"/>
        <family val="1"/>
      </rPr>
      <t>Szlovák Iskola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TEKI  támog.</t>
    </r>
  </si>
  <si>
    <t>Állati Hulladék kezelése</t>
  </si>
  <si>
    <r>
      <t>Szlovák Iskola</t>
    </r>
    <r>
      <rPr>
        <sz val="12"/>
        <rFont val="Times New Roman"/>
        <family val="1"/>
      </rPr>
      <t xml:space="preserve">  HEFOP pályázat</t>
    </r>
  </si>
  <si>
    <r>
      <t xml:space="preserve">Szlovák Iskola  </t>
    </r>
    <r>
      <rPr>
        <sz val="12"/>
        <rFont val="Times New Roman"/>
        <family val="1"/>
      </rPr>
      <t>HEFOP pályázat eszköz beszerzés</t>
    </r>
  </si>
  <si>
    <r>
      <t xml:space="preserve">Önkormányzati Igazgatás  </t>
    </r>
    <r>
      <rPr>
        <sz val="12"/>
        <rFont val="Times New Roman"/>
        <family val="1"/>
      </rPr>
      <t>"260 éves évfordulóra" emlékmű</t>
    </r>
  </si>
  <si>
    <r>
      <t>Felhalmozási és tőkejellegű</t>
    </r>
    <r>
      <rPr>
        <sz val="12"/>
        <rFont val="Times New Roman"/>
        <family val="1"/>
      </rPr>
      <t xml:space="preserve"> bevétel</t>
    </r>
  </si>
  <si>
    <r>
      <t>Lakáshoz jutás</t>
    </r>
    <r>
      <rPr>
        <sz val="12"/>
        <rFont val="Times New Roman"/>
        <family val="1"/>
      </rPr>
      <t xml:space="preserve"> normatíva 100%-a</t>
    </r>
  </si>
  <si>
    <r>
      <t>Kommunális adó</t>
    </r>
    <r>
      <rPr>
        <sz val="12"/>
        <rFont val="Times New Roman"/>
        <family val="1"/>
      </rPr>
      <t xml:space="preserve"> 100%-a</t>
    </r>
  </si>
  <si>
    <t>Felhalmozási kölcsön visszatérülés</t>
  </si>
  <si>
    <t>Megnevezés</t>
  </si>
  <si>
    <t>Eredeti ei.</t>
  </si>
  <si>
    <t>Módosított ei.</t>
  </si>
  <si>
    <t xml:space="preserve">Teljesítés </t>
  </si>
  <si>
    <t>Teljesítés       %-a</t>
  </si>
  <si>
    <t xml:space="preserve">Felhalmozási pénzmaradvány </t>
  </si>
  <si>
    <t xml:space="preserve">Fő út csapadékvíz elvezetési terv </t>
  </si>
  <si>
    <r>
      <t xml:space="preserve">FELÚJÍTÁS </t>
    </r>
    <r>
      <rPr>
        <sz val="12"/>
        <rFont val="Times New Roman"/>
        <family val="1"/>
      </rPr>
      <t xml:space="preserve"> </t>
    </r>
  </si>
  <si>
    <t xml:space="preserve">FELÚJÍTÁS ÖSSZESEN </t>
  </si>
  <si>
    <t xml:space="preserve">BERUHÁZÁSOK </t>
  </si>
  <si>
    <t xml:space="preserve">            Viziközmű                                   </t>
  </si>
  <si>
    <t xml:space="preserve">            Fejlesztések (Fürdő, stb.)       </t>
  </si>
  <si>
    <t xml:space="preserve">            Viziközmű                                </t>
  </si>
  <si>
    <t xml:space="preserve">            Fejlesztések (Fürdő, stb)          </t>
  </si>
  <si>
    <r>
      <t xml:space="preserve">Fejlesztési hitel </t>
    </r>
    <r>
      <rPr>
        <sz val="12"/>
        <rFont val="Times New Roman"/>
        <family val="1"/>
      </rPr>
      <t>felvétel</t>
    </r>
  </si>
  <si>
    <t xml:space="preserve">Gépkocsi vásárlás </t>
  </si>
  <si>
    <t xml:space="preserve">            Gépkocsi hitel törlesztés </t>
  </si>
  <si>
    <t>Felhalmozási pe. átadás (Lakáshoz jutók támogatása), viziközműs támog.</t>
  </si>
  <si>
    <r>
      <t xml:space="preserve">Önkormányzatok Költségvetési tám. </t>
    </r>
    <r>
      <rPr>
        <sz val="12"/>
        <rFont val="Times New Roman"/>
        <family val="1"/>
      </rPr>
      <t>Közműfejlesztési  támog.</t>
    </r>
  </si>
  <si>
    <t xml:space="preserve">Felhalmozási ÁFA bevétel </t>
  </si>
  <si>
    <t>2007. évi</t>
  </si>
  <si>
    <r>
      <t xml:space="preserve">J.J. Általános Iskola és Gimn. </t>
    </r>
    <r>
      <rPr>
        <sz val="12"/>
        <rFont val="Times New Roman"/>
        <family val="1"/>
      </rPr>
      <t>HEFOP pályázat eszköz besz.</t>
    </r>
  </si>
  <si>
    <r>
      <t xml:space="preserve">J.J.Általános Iskola és Gimnázium </t>
    </r>
    <r>
      <rPr>
        <sz val="12"/>
        <rFont val="Times New Roman"/>
        <family val="1"/>
      </rPr>
      <t xml:space="preserve"> HEFOP pályázat</t>
    </r>
  </si>
  <si>
    <r>
      <t>Önkorm. Költségvetési tám.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Alapfokú művészetokt. támog. felhalm. célú</t>
    </r>
  </si>
  <si>
    <r>
      <t xml:space="preserve">Önkormányzatok Költségvetési tám. </t>
    </r>
    <r>
      <rPr>
        <sz val="12"/>
        <rFont val="Times New Roman"/>
        <family val="1"/>
      </rPr>
      <t xml:space="preserve">HÖF TEKI támog. Árpád u. </t>
    </r>
  </si>
  <si>
    <r>
      <t xml:space="preserve">Önkormányzatok Költségvetési tám. </t>
    </r>
    <r>
      <rPr>
        <sz val="12"/>
        <rFont val="Times New Roman"/>
        <family val="1"/>
      </rPr>
      <t>HÖF CÉDE támog óvoda felúj.</t>
    </r>
  </si>
  <si>
    <r>
      <t>Önkormányzati Igazgatás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Szlovák Iskola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rekonstrukció címzett beruházás</t>
    </r>
  </si>
  <si>
    <t>Békés megyei belvízrendezési program</t>
  </si>
  <si>
    <t>Zeneiskola digitális zongora vásárlás</t>
  </si>
  <si>
    <t>Értékesített tárgyieszköz ÁFA befizetése</t>
  </si>
  <si>
    <t xml:space="preserve">Szennyvíztisztító és csatorna és belvíz hálózati tervek készítése </t>
  </si>
  <si>
    <r>
      <t xml:space="preserve">Önkormányzati Igazgatás </t>
    </r>
    <r>
      <rPr>
        <sz val="12"/>
        <rFont val="Times New Roman"/>
        <family val="1"/>
      </rPr>
      <t>"260 éves évfordulóra" emlékműre átvett pe.</t>
    </r>
  </si>
  <si>
    <r>
      <t xml:space="preserve">Tótkomlós Városért Közalapítványból </t>
    </r>
    <r>
      <rPr>
        <sz val="12"/>
        <rFont val="Times New Roman"/>
        <family val="1"/>
      </rPr>
      <t>emlékműre átvett pe.</t>
    </r>
  </si>
  <si>
    <t xml:space="preserve">Erzsébet u. óvoda felújítás </t>
  </si>
  <si>
    <r>
      <t xml:space="preserve">Árpád utcai </t>
    </r>
    <r>
      <rPr>
        <sz val="12"/>
        <rFont val="Times New Roman"/>
        <family val="1"/>
      </rPr>
      <t xml:space="preserve">út felújítása </t>
    </r>
  </si>
  <si>
    <r>
      <t xml:space="preserve">Utak </t>
    </r>
    <r>
      <rPr>
        <sz val="12"/>
        <rFont val="Times New Roman"/>
        <family val="1"/>
      </rPr>
      <t xml:space="preserve">építési engedélye </t>
    </r>
  </si>
  <si>
    <r>
      <t xml:space="preserve">Kerékpárúttal </t>
    </r>
    <r>
      <rPr>
        <sz val="12"/>
        <rFont val="Times New Roman"/>
        <family val="1"/>
      </rPr>
      <t>kapcsolatos kifizetés (tervek)</t>
    </r>
  </si>
  <si>
    <r>
      <t xml:space="preserve">PÉNZÜGYI BEFEKTETÉSEK KIADÁSAI </t>
    </r>
    <r>
      <rPr>
        <sz val="12"/>
        <rFont val="Times New Roman"/>
        <family val="1"/>
      </rPr>
      <t>BM. Vízmű részvény</t>
    </r>
  </si>
  <si>
    <t>ezer Ft-ban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</si>
</sst>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.0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2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64.57421875" style="0" customWidth="1"/>
    <col min="2" max="2" width="10.57421875" style="0" bestFit="1" customWidth="1"/>
    <col min="3" max="3" width="12.421875" style="0" customWidth="1"/>
    <col min="4" max="4" width="12.8515625" style="0" customWidth="1"/>
    <col min="5" max="5" width="12.28125" style="0" customWidth="1"/>
  </cols>
  <sheetData>
    <row r="2" spans="1:5" ht="15.75">
      <c r="A2" s="30" t="s">
        <v>5</v>
      </c>
      <c r="B2" s="30"/>
      <c r="C2" s="30"/>
      <c r="D2" s="30"/>
      <c r="E2" s="30"/>
    </row>
    <row r="3" spans="1:5" ht="15.75">
      <c r="A3" s="30" t="s">
        <v>44</v>
      </c>
      <c r="B3" s="30"/>
      <c r="C3" s="30"/>
      <c r="D3" s="30"/>
      <c r="E3" s="30"/>
    </row>
    <row r="4" spans="1:5" ht="15.75">
      <c r="A4" s="2"/>
      <c r="B4" s="5"/>
      <c r="C4" s="7"/>
      <c r="D4" s="7"/>
      <c r="E4" s="6" t="s">
        <v>62</v>
      </c>
    </row>
    <row r="5" spans="1:5" ht="31.5">
      <c r="A5" s="8" t="s">
        <v>24</v>
      </c>
      <c r="B5" s="9" t="s">
        <v>25</v>
      </c>
      <c r="C5" s="10" t="s">
        <v>26</v>
      </c>
      <c r="D5" s="10" t="s">
        <v>27</v>
      </c>
      <c r="E5" s="9" t="s">
        <v>28</v>
      </c>
    </row>
    <row r="6" spans="1:5" ht="15.75" customHeight="1">
      <c r="A6" s="11" t="s">
        <v>14</v>
      </c>
      <c r="B6" s="3">
        <v>201405</v>
      </c>
      <c r="C6" s="12">
        <v>201405</v>
      </c>
      <c r="D6" s="12">
        <v>201405</v>
      </c>
      <c r="E6" s="32">
        <f>+D6/C6*100</f>
        <v>100</v>
      </c>
    </row>
    <row r="7" spans="1:5" ht="15" customHeight="1">
      <c r="A7" s="11" t="s">
        <v>15</v>
      </c>
      <c r="B7" s="3">
        <v>9672</v>
      </c>
      <c r="C7" s="12">
        <v>10000</v>
      </c>
      <c r="D7" s="12">
        <v>10000</v>
      </c>
      <c r="E7" s="32">
        <f aca="true" t="shared" si="0" ref="E7:E29">+D7/C7*100</f>
        <v>100</v>
      </c>
    </row>
    <row r="8" spans="1:5" ht="15" customHeight="1">
      <c r="A8" s="11" t="s">
        <v>42</v>
      </c>
      <c r="B8" s="3"/>
      <c r="C8" s="12">
        <v>161</v>
      </c>
      <c r="D8" s="12">
        <v>161</v>
      </c>
      <c r="E8" s="32">
        <f t="shared" si="0"/>
        <v>100</v>
      </c>
    </row>
    <row r="9" spans="1:5" ht="15" customHeight="1">
      <c r="A9" s="11" t="s">
        <v>47</v>
      </c>
      <c r="B9" s="3"/>
      <c r="C9" s="12">
        <v>550</v>
      </c>
      <c r="D9" s="12">
        <v>550</v>
      </c>
      <c r="E9" s="32">
        <f t="shared" si="0"/>
        <v>100</v>
      </c>
    </row>
    <row r="10" spans="1:5" ht="15" customHeight="1">
      <c r="A10" s="11" t="s">
        <v>48</v>
      </c>
      <c r="B10" s="3"/>
      <c r="C10" s="12">
        <v>11085</v>
      </c>
      <c r="D10" s="12">
        <v>11085</v>
      </c>
      <c r="E10" s="32">
        <f t="shared" si="0"/>
        <v>100</v>
      </c>
    </row>
    <row r="11" spans="1:5" ht="15" customHeight="1">
      <c r="A11" s="11" t="s">
        <v>49</v>
      </c>
      <c r="B11" s="3"/>
      <c r="C11" s="12">
        <v>19394</v>
      </c>
      <c r="D11" s="12"/>
      <c r="E11" s="32"/>
    </row>
    <row r="12" spans="1:5" ht="15.75">
      <c r="A12" s="11" t="s">
        <v>55</v>
      </c>
      <c r="B12" s="3">
        <v>200</v>
      </c>
      <c r="C12" s="12">
        <v>200</v>
      </c>
      <c r="D12" s="12">
        <v>200</v>
      </c>
      <c r="E12" s="32">
        <f t="shared" si="0"/>
        <v>100</v>
      </c>
    </row>
    <row r="13" spans="1:5" ht="15.75">
      <c r="A13" s="11" t="s">
        <v>56</v>
      </c>
      <c r="B13" s="3"/>
      <c r="C13" s="12">
        <v>263</v>
      </c>
      <c r="D13" s="12">
        <v>263</v>
      </c>
      <c r="E13" s="32">
        <f t="shared" si="0"/>
        <v>100</v>
      </c>
    </row>
    <row r="14" spans="1:5" ht="15.75">
      <c r="A14" s="11" t="s">
        <v>12</v>
      </c>
      <c r="B14" s="3"/>
      <c r="C14" s="12"/>
      <c r="D14" s="12"/>
      <c r="E14" s="32"/>
    </row>
    <row r="15" spans="1:5" ht="15.75">
      <c r="A15" s="11" t="s">
        <v>11</v>
      </c>
      <c r="B15" s="3">
        <v>59808</v>
      </c>
      <c r="C15" s="12">
        <v>5506</v>
      </c>
      <c r="D15" s="12"/>
      <c r="E15" s="32">
        <f t="shared" si="0"/>
        <v>0</v>
      </c>
    </row>
    <row r="16" spans="1:5" ht="15.75">
      <c r="A16" s="13" t="s">
        <v>13</v>
      </c>
      <c r="B16" s="3">
        <v>21360</v>
      </c>
      <c r="C16" s="12"/>
      <c r="D16" s="12"/>
      <c r="E16" s="32"/>
    </row>
    <row r="17" spans="1:5" ht="15.75">
      <c r="A17" s="13" t="s">
        <v>9</v>
      </c>
      <c r="B17" s="3">
        <v>2136</v>
      </c>
      <c r="C17" s="12"/>
      <c r="D17" s="12"/>
      <c r="E17" s="32"/>
    </row>
    <row r="18" spans="1:5" ht="15.75">
      <c r="A18" s="13" t="s">
        <v>10</v>
      </c>
      <c r="B18" s="3">
        <v>1989</v>
      </c>
      <c r="C18" s="12">
        <v>1823</v>
      </c>
      <c r="D18" s="12">
        <v>15</v>
      </c>
      <c r="E18" s="32">
        <f t="shared" si="0"/>
        <v>0.8228195282501372</v>
      </c>
    </row>
    <row r="19" spans="1:5" ht="15.75">
      <c r="A19" s="11" t="s">
        <v>17</v>
      </c>
      <c r="B19" s="3">
        <v>3269</v>
      </c>
      <c r="C19" s="12">
        <v>3269</v>
      </c>
      <c r="D19" s="12">
        <v>2040</v>
      </c>
      <c r="E19" s="32">
        <f t="shared" si="0"/>
        <v>62.40440501682472</v>
      </c>
    </row>
    <row r="20" spans="1:5" s="28" customFormat="1" ht="15.75">
      <c r="A20" s="11" t="s">
        <v>46</v>
      </c>
      <c r="B20" s="3">
        <v>3250</v>
      </c>
      <c r="C20" s="12">
        <v>3250</v>
      </c>
      <c r="D20" s="12">
        <v>3251</v>
      </c>
      <c r="E20" s="32">
        <f t="shared" si="0"/>
        <v>100.03076923076924</v>
      </c>
    </row>
    <row r="21" spans="1:5" ht="15.75">
      <c r="A21" s="11" t="s">
        <v>7</v>
      </c>
      <c r="B21" s="3">
        <v>900</v>
      </c>
      <c r="C21" s="12">
        <v>900</v>
      </c>
      <c r="D21" s="12">
        <v>843</v>
      </c>
      <c r="E21" s="32">
        <f t="shared" si="0"/>
        <v>93.66666666666667</v>
      </c>
    </row>
    <row r="22" spans="1:5" ht="15.75">
      <c r="A22" s="11" t="s">
        <v>20</v>
      </c>
      <c r="B22" s="3">
        <v>13233</v>
      </c>
      <c r="C22" s="12">
        <v>34507</v>
      </c>
      <c r="D22" s="12">
        <v>23154</v>
      </c>
      <c r="E22" s="32">
        <f t="shared" si="0"/>
        <v>67.09942910134176</v>
      </c>
    </row>
    <row r="23" spans="1:5" ht="15.75">
      <c r="A23" s="11" t="s">
        <v>23</v>
      </c>
      <c r="B23" s="3">
        <v>80</v>
      </c>
      <c r="C23" s="12">
        <v>80</v>
      </c>
      <c r="D23" s="12">
        <v>25</v>
      </c>
      <c r="E23" s="32">
        <f t="shared" si="0"/>
        <v>31.25</v>
      </c>
    </row>
    <row r="24" spans="1:5" ht="15.75">
      <c r="A24" s="11" t="s">
        <v>43</v>
      </c>
      <c r="B24" s="3"/>
      <c r="C24" s="12">
        <v>875</v>
      </c>
      <c r="D24" s="12">
        <v>975</v>
      </c>
      <c r="E24" s="32">
        <f t="shared" si="0"/>
        <v>111.42857142857143</v>
      </c>
    </row>
    <row r="25" spans="1:5" ht="15.75">
      <c r="A25" s="11" t="s">
        <v>21</v>
      </c>
      <c r="B25" s="3">
        <v>11254</v>
      </c>
      <c r="C25" s="12">
        <v>11254</v>
      </c>
      <c r="D25" s="12">
        <v>11254</v>
      </c>
      <c r="E25" s="32">
        <f t="shared" si="0"/>
        <v>100</v>
      </c>
    </row>
    <row r="26" spans="1:5" ht="15.75">
      <c r="A26" s="14" t="s">
        <v>22</v>
      </c>
      <c r="B26" s="3">
        <v>15936</v>
      </c>
      <c r="C26" s="12">
        <v>15936</v>
      </c>
      <c r="D26" s="12">
        <v>14405</v>
      </c>
      <c r="E26" s="32">
        <f t="shared" si="0"/>
        <v>90.39282128514057</v>
      </c>
    </row>
    <row r="27" spans="1:5" ht="15.75">
      <c r="A27" s="14" t="s">
        <v>38</v>
      </c>
      <c r="B27" s="3"/>
      <c r="C27" s="12">
        <v>5720</v>
      </c>
      <c r="D27" s="12">
        <v>5720</v>
      </c>
      <c r="E27" s="32">
        <f t="shared" si="0"/>
        <v>100</v>
      </c>
    </row>
    <row r="28" spans="1:5" ht="15.75">
      <c r="A28" s="14" t="s">
        <v>29</v>
      </c>
      <c r="B28" s="3"/>
      <c r="C28" s="12">
        <v>844</v>
      </c>
      <c r="D28" s="12">
        <v>844</v>
      </c>
      <c r="E28" s="32">
        <f t="shared" si="0"/>
        <v>100</v>
      </c>
    </row>
    <row r="29" spans="1:5" ht="15.75">
      <c r="A29" s="11" t="s">
        <v>6</v>
      </c>
      <c r="B29" s="4">
        <f>SUM(B6:B28)</f>
        <v>344492</v>
      </c>
      <c r="C29" s="4">
        <f>SUM(C6:C28)</f>
        <v>327022</v>
      </c>
      <c r="D29" s="4">
        <f>SUM(D6:D28)</f>
        <v>286190</v>
      </c>
      <c r="E29" s="33">
        <f t="shared" si="0"/>
        <v>87.51398988447261</v>
      </c>
    </row>
    <row r="30" spans="1:5" ht="15.75">
      <c r="A30" s="15"/>
      <c r="B30" s="15"/>
      <c r="C30" s="15"/>
      <c r="D30" s="15"/>
      <c r="E30" s="15"/>
    </row>
    <row r="31" spans="1:5" ht="15.75">
      <c r="A31" s="16"/>
      <c r="B31" s="15"/>
      <c r="C31" s="15"/>
      <c r="D31" s="15"/>
      <c r="E31" s="15"/>
    </row>
    <row r="32" spans="1:5" ht="15.75">
      <c r="A32" s="29" t="s">
        <v>0</v>
      </c>
      <c r="B32" s="29"/>
      <c r="C32" s="29"/>
      <c r="D32" s="29"/>
      <c r="E32" s="29"/>
    </row>
    <row r="33" spans="1:5" ht="15.75">
      <c r="A33" s="30" t="s">
        <v>44</v>
      </c>
      <c r="B33" s="30"/>
      <c r="C33" s="30"/>
      <c r="D33" s="30"/>
      <c r="E33" s="30"/>
    </row>
    <row r="34" spans="1:5" ht="15.75">
      <c r="A34" s="17"/>
      <c r="B34" s="17"/>
      <c r="C34" s="15"/>
      <c r="D34" s="15"/>
      <c r="E34" s="6" t="s">
        <v>62</v>
      </c>
    </row>
    <row r="35" spans="1:5" ht="31.5">
      <c r="A35" s="18" t="s">
        <v>24</v>
      </c>
      <c r="B35" s="19" t="s">
        <v>25</v>
      </c>
      <c r="C35" s="20" t="s">
        <v>26</v>
      </c>
      <c r="D35" s="20" t="s">
        <v>27</v>
      </c>
      <c r="E35" s="20" t="s">
        <v>28</v>
      </c>
    </row>
    <row r="36" spans="1:5" ht="15.75">
      <c r="A36" s="23" t="s">
        <v>31</v>
      </c>
      <c r="B36" s="22"/>
      <c r="C36" s="20"/>
      <c r="D36" s="20"/>
      <c r="E36" s="24"/>
    </row>
    <row r="37" spans="1:5" ht="15.75">
      <c r="A37" s="26" t="s">
        <v>57</v>
      </c>
      <c r="B37" s="22"/>
      <c r="C37" s="20">
        <v>24243</v>
      </c>
      <c r="D37" s="3">
        <v>14305</v>
      </c>
      <c r="E37" s="32">
        <f>+D37/C37*100</f>
        <v>59.00672359031473</v>
      </c>
    </row>
    <row r="38" spans="1:5" ht="15.75">
      <c r="A38" s="23" t="s">
        <v>32</v>
      </c>
      <c r="B38" s="19"/>
      <c r="C38" s="19">
        <f>+C37</f>
        <v>24243</v>
      </c>
      <c r="D38" s="4">
        <f>D37</f>
        <v>14305</v>
      </c>
      <c r="E38" s="33">
        <f>+D38/C38*100</f>
        <v>59.00672359031473</v>
      </c>
    </row>
    <row r="39" spans="1:5" ht="15.75">
      <c r="A39" s="14" t="s">
        <v>33</v>
      </c>
      <c r="B39" s="19"/>
      <c r="C39" s="19"/>
      <c r="D39" s="4"/>
      <c r="E39" s="4"/>
    </row>
    <row r="40" spans="1:5" ht="15.75">
      <c r="A40" s="11" t="s">
        <v>50</v>
      </c>
      <c r="B40" s="31">
        <v>214070</v>
      </c>
      <c r="C40" s="25">
        <v>214070</v>
      </c>
      <c r="D40" s="25">
        <v>214070</v>
      </c>
      <c r="E40" s="32">
        <f aca="true" t="shared" si="1" ref="E40:E65">+D40/C40*100</f>
        <v>100</v>
      </c>
    </row>
    <row r="41" spans="1:5" ht="15.75">
      <c r="A41" s="11" t="s">
        <v>19</v>
      </c>
      <c r="B41" s="3">
        <v>1500</v>
      </c>
      <c r="C41" s="12">
        <v>1763</v>
      </c>
      <c r="D41" s="12">
        <v>1534</v>
      </c>
      <c r="E41" s="32">
        <f t="shared" si="1"/>
        <v>87.01077708451504</v>
      </c>
    </row>
    <row r="42" spans="1:5" ht="15.75">
      <c r="A42" s="11" t="s">
        <v>16</v>
      </c>
      <c r="B42" s="3">
        <v>85440</v>
      </c>
      <c r="C42" s="12">
        <v>7342</v>
      </c>
      <c r="D42" s="12">
        <v>282</v>
      </c>
      <c r="E42" s="32">
        <f t="shared" si="1"/>
        <v>3.8409152819395262</v>
      </c>
    </row>
    <row r="43" spans="1:5" ht="15.75">
      <c r="A43" s="11" t="s">
        <v>54</v>
      </c>
      <c r="B43" s="3">
        <v>9000</v>
      </c>
      <c r="C43" s="12">
        <v>9000</v>
      </c>
      <c r="D43" s="12">
        <v>6500</v>
      </c>
      <c r="E43" s="32">
        <f t="shared" si="1"/>
        <v>72.22222222222221</v>
      </c>
    </row>
    <row r="44" spans="1:5" ht="15.75">
      <c r="A44" s="11" t="s">
        <v>8</v>
      </c>
      <c r="B44" s="3">
        <v>13882</v>
      </c>
      <c r="C44" s="12">
        <v>5362</v>
      </c>
      <c r="D44" s="12"/>
      <c r="E44" s="32">
        <f t="shared" si="1"/>
        <v>0</v>
      </c>
    </row>
    <row r="45" spans="1:5" ht="15.75">
      <c r="A45" s="11" t="s">
        <v>30</v>
      </c>
      <c r="B45" s="3"/>
      <c r="C45" s="12">
        <v>360</v>
      </c>
      <c r="D45" s="12">
        <v>360</v>
      </c>
      <c r="E45" s="32">
        <f t="shared" si="1"/>
        <v>100</v>
      </c>
    </row>
    <row r="46" spans="1:5" ht="15.75">
      <c r="A46" s="11" t="s">
        <v>51</v>
      </c>
      <c r="B46" s="3"/>
      <c r="C46" s="12">
        <v>1104</v>
      </c>
      <c r="D46" s="12">
        <v>1104</v>
      </c>
      <c r="E46" s="32">
        <f t="shared" si="1"/>
        <v>100</v>
      </c>
    </row>
    <row r="47" spans="1:5" ht="15.75">
      <c r="A47" s="11" t="s">
        <v>52</v>
      </c>
      <c r="B47" s="3"/>
      <c r="C47" s="12">
        <v>550</v>
      </c>
      <c r="D47" s="12">
        <v>550</v>
      </c>
      <c r="E47" s="32">
        <f t="shared" si="1"/>
        <v>100</v>
      </c>
    </row>
    <row r="48" spans="1:5" ht="15.75">
      <c r="A48" s="11" t="s">
        <v>58</v>
      </c>
      <c r="B48" s="3"/>
      <c r="C48" s="12">
        <v>13906</v>
      </c>
      <c r="D48" s="12">
        <v>13857</v>
      </c>
      <c r="E48" s="32">
        <f t="shared" si="1"/>
        <v>99.6476341147706</v>
      </c>
    </row>
    <row r="49" spans="1:5" ht="15.75">
      <c r="A49" s="11" t="s">
        <v>18</v>
      </c>
      <c r="B49" s="3">
        <v>3269</v>
      </c>
      <c r="C49" s="12">
        <v>3269</v>
      </c>
      <c r="D49" s="12">
        <v>2040</v>
      </c>
      <c r="E49" s="32">
        <f t="shared" si="1"/>
        <v>62.40440501682472</v>
      </c>
    </row>
    <row r="50" spans="1:5" s="28" customFormat="1" ht="15.75">
      <c r="A50" s="11" t="s">
        <v>45</v>
      </c>
      <c r="B50" s="3">
        <v>3250</v>
      </c>
      <c r="C50" s="12">
        <v>3250</v>
      </c>
      <c r="D50" s="12">
        <v>3323</v>
      </c>
      <c r="E50" s="32">
        <f t="shared" si="1"/>
        <v>102.24615384615386</v>
      </c>
    </row>
    <row r="51" spans="1:5" ht="15.75">
      <c r="A51" s="11" t="s">
        <v>60</v>
      </c>
      <c r="B51" s="3"/>
      <c r="C51" s="12">
        <v>8537</v>
      </c>
      <c r="D51" s="12">
        <v>1811</v>
      </c>
      <c r="E51" s="32">
        <f t="shared" si="1"/>
        <v>21.213541056577252</v>
      </c>
    </row>
    <row r="52" spans="1:5" ht="15.75">
      <c r="A52" s="11" t="s">
        <v>39</v>
      </c>
      <c r="B52" s="3"/>
      <c r="C52" s="12">
        <v>7198</v>
      </c>
      <c r="D52" s="12">
        <v>7198</v>
      </c>
      <c r="E52" s="32">
        <f t="shared" si="1"/>
        <v>100</v>
      </c>
    </row>
    <row r="53" spans="1:5" ht="15.75">
      <c r="A53" s="11" t="s">
        <v>59</v>
      </c>
      <c r="B53" s="3"/>
      <c r="C53" s="12">
        <v>9127</v>
      </c>
      <c r="D53" s="12">
        <v>1049</v>
      </c>
      <c r="E53" s="32">
        <f t="shared" si="1"/>
        <v>11.493371315875972</v>
      </c>
    </row>
    <row r="54" spans="1:5" ht="15.75">
      <c r="A54" s="11" t="s">
        <v>1</v>
      </c>
      <c r="B54" s="4">
        <f>SUM(B40:B53)</f>
        <v>330411</v>
      </c>
      <c r="C54" s="4">
        <f>SUM(C40:C53)</f>
        <v>284838</v>
      </c>
      <c r="D54" s="4">
        <f>SUM(D40:D53)</f>
        <v>253678</v>
      </c>
      <c r="E54" s="33">
        <f t="shared" si="1"/>
        <v>89.06044839522816</v>
      </c>
    </row>
    <row r="55" spans="1:5" ht="15.75">
      <c r="A55" s="11" t="s">
        <v>61</v>
      </c>
      <c r="B55" s="3"/>
      <c r="C55" s="12">
        <v>2898</v>
      </c>
      <c r="D55" s="12">
        <v>2898</v>
      </c>
      <c r="E55" s="32">
        <f>+D55/C55*100</f>
        <v>100</v>
      </c>
    </row>
    <row r="56" spans="1:5" ht="15.75">
      <c r="A56" s="13" t="s">
        <v>53</v>
      </c>
      <c r="B56" s="3"/>
      <c r="C56" s="12"/>
      <c r="D56" s="12">
        <v>208</v>
      </c>
      <c r="E56" s="32"/>
    </row>
    <row r="57" spans="1:5" ht="18" customHeight="1">
      <c r="A57" s="13" t="s">
        <v>41</v>
      </c>
      <c r="B57" s="3">
        <v>2000</v>
      </c>
      <c r="C57" s="12">
        <v>2160</v>
      </c>
      <c r="D57" s="12">
        <v>2160</v>
      </c>
      <c r="E57" s="32">
        <f t="shared" si="1"/>
        <v>100</v>
      </c>
    </row>
    <row r="58" spans="1:5" ht="15.75">
      <c r="A58" s="13" t="s">
        <v>2</v>
      </c>
      <c r="B58" s="3">
        <f>+B59+B60+B61</f>
        <v>7751</v>
      </c>
      <c r="C58" s="3">
        <f>+C59+C60+C61</f>
        <v>7751</v>
      </c>
      <c r="D58" s="3">
        <f>+D59+D60+D61</f>
        <v>7273</v>
      </c>
      <c r="E58" s="32">
        <f t="shared" si="1"/>
        <v>93.83305379950974</v>
      </c>
    </row>
    <row r="59" spans="1:5" ht="15.75">
      <c r="A59" s="21" t="s">
        <v>34</v>
      </c>
      <c r="B59" s="3">
        <v>1141</v>
      </c>
      <c r="C59" s="12">
        <v>1141</v>
      </c>
      <c r="D59" s="12">
        <v>1141</v>
      </c>
      <c r="E59" s="32">
        <f t="shared" si="1"/>
        <v>100</v>
      </c>
    </row>
    <row r="60" spans="1:5" ht="15.75">
      <c r="A60" s="13" t="s">
        <v>35</v>
      </c>
      <c r="B60" s="3">
        <v>6610</v>
      </c>
      <c r="C60" s="12">
        <v>6610</v>
      </c>
      <c r="D60" s="12">
        <v>5943</v>
      </c>
      <c r="E60" s="32">
        <f t="shared" si="1"/>
        <v>89.90922844175492</v>
      </c>
    </row>
    <row r="61" spans="1:5" ht="15.75">
      <c r="A61" s="13" t="s">
        <v>40</v>
      </c>
      <c r="B61" s="3"/>
      <c r="C61" s="12"/>
      <c r="D61" s="12">
        <v>189</v>
      </c>
      <c r="E61" s="32"/>
    </row>
    <row r="62" spans="1:5" ht="15.75">
      <c r="A62" s="13" t="s">
        <v>3</v>
      </c>
      <c r="B62" s="3">
        <f>+B63+B64</f>
        <v>4330</v>
      </c>
      <c r="C62" s="3">
        <f>+C63+C64</f>
        <v>4997</v>
      </c>
      <c r="D62" s="3">
        <f>+D63+D64</f>
        <v>5246</v>
      </c>
      <c r="E62" s="32">
        <f t="shared" si="1"/>
        <v>104.98298979387633</v>
      </c>
    </row>
    <row r="63" spans="1:5" ht="15.75">
      <c r="A63" s="13" t="s">
        <v>36</v>
      </c>
      <c r="B63" s="3">
        <v>60</v>
      </c>
      <c r="C63" s="12">
        <v>60</v>
      </c>
      <c r="D63" s="12">
        <v>41</v>
      </c>
      <c r="E63" s="32">
        <f t="shared" si="1"/>
        <v>68.33333333333333</v>
      </c>
    </row>
    <row r="64" spans="1:5" ht="15.75">
      <c r="A64" s="13" t="s">
        <v>37</v>
      </c>
      <c r="B64" s="3">
        <v>4270</v>
      </c>
      <c r="C64" s="12">
        <v>4937</v>
      </c>
      <c r="D64" s="12">
        <v>5205</v>
      </c>
      <c r="E64" s="32">
        <f t="shared" si="1"/>
        <v>105.42839781243669</v>
      </c>
    </row>
    <row r="65" spans="1:5" ht="15.75">
      <c r="A65" s="11" t="s">
        <v>4</v>
      </c>
      <c r="B65" s="4">
        <f>B62+B58+B57+B54+B36</f>
        <v>344492</v>
      </c>
      <c r="C65" s="4">
        <f>C62+C58+C57+C54+C38+C55</f>
        <v>326887</v>
      </c>
      <c r="D65" s="4">
        <f>D62+D58+D57+D54+D38+D55+D56</f>
        <v>285768</v>
      </c>
      <c r="E65" s="33">
        <f t="shared" si="1"/>
        <v>87.42103540367161</v>
      </c>
    </row>
    <row r="66" spans="1:5" ht="15.75">
      <c r="A66" s="1"/>
      <c r="B66" s="7"/>
      <c r="C66" s="7"/>
      <c r="D66" s="7"/>
      <c r="E66" s="27"/>
    </row>
    <row r="67" spans="1:5" ht="15.75">
      <c r="A67" s="1"/>
      <c r="B67" s="7"/>
      <c r="C67" s="7"/>
      <c r="D67" s="7"/>
      <c r="E67" s="27"/>
    </row>
    <row r="68" spans="1:5" ht="15.75">
      <c r="A68" s="7"/>
      <c r="B68" s="7"/>
      <c r="C68" s="7"/>
      <c r="D68" s="7"/>
      <c r="E68" s="27"/>
    </row>
    <row r="69" spans="1:5" ht="15.75">
      <c r="A69" s="7"/>
      <c r="B69" s="7"/>
      <c r="C69" s="7"/>
      <c r="D69" s="7"/>
      <c r="E69" s="7"/>
    </row>
    <row r="70" spans="1:5" ht="15.75">
      <c r="A70" s="7"/>
      <c r="B70" s="7"/>
      <c r="C70" s="7"/>
      <c r="D70" s="7"/>
      <c r="E70" s="7"/>
    </row>
    <row r="71" spans="1:5" ht="15.75">
      <c r="A71" s="7"/>
      <c r="B71" s="7"/>
      <c r="C71" s="7"/>
      <c r="D71" s="7"/>
      <c r="E71" s="7"/>
    </row>
    <row r="72" spans="1:5" ht="15.75">
      <c r="A72" s="7"/>
      <c r="B72" s="7"/>
      <c r="C72" s="7"/>
      <c r="D72" s="7"/>
      <c r="E72" s="7"/>
    </row>
    <row r="73" spans="1:5" ht="15.75">
      <c r="A73" s="7"/>
      <c r="B73" s="7"/>
      <c r="C73" s="7"/>
      <c r="D73" s="7"/>
      <c r="E73" s="7"/>
    </row>
    <row r="74" spans="1:5" ht="15.75">
      <c r="A74" s="7"/>
      <c r="B74" s="7"/>
      <c r="C74" s="7"/>
      <c r="D74" s="7"/>
      <c r="E74" s="7"/>
    </row>
    <row r="75" spans="1:5" ht="15.75">
      <c r="A75" s="7"/>
      <c r="B75" s="7"/>
      <c r="C75" s="7"/>
      <c r="D75" s="7"/>
      <c r="E75" s="7"/>
    </row>
    <row r="76" spans="1:5" ht="15.75">
      <c r="A76" s="7"/>
      <c r="B76" s="7"/>
      <c r="C76" s="7"/>
      <c r="D76" s="7"/>
      <c r="E76" s="7"/>
    </row>
    <row r="77" spans="1:5" ht="15.75">
      <c r="A77" s="7"/>
      <c r="B77" s="7"/>
      <c r="C77" s="7"/>
      <c r="D77" s="7"/>
      <c r="E77" s="7"/>
    </row>
    <row r="78" spans="1:5" ht="15.75">
      <c r="A78" s="7"/>
      <c r="B78" s="7"/>
      <c r="C78" s="7"/>
      <c r="D78" s="7"/>
      <c r="E78" s="7"/>
    </row>
    <row r="79" spans="1:5" ht="15.75">
      <c r="A79" s="7"/>
      <c r="B79" s="7"/>
      <c r="C79" s="7"/>
      <c r="D79" s="7"/>
      <c r="E79" s="7"/>
    </row>
    <row r="80" spans="1:5" ht="15.75">
      <c r="A80" s="7"/>
      <c r="B80" s="7"/>
      <c r="C80" s="7"/>
      <c r="D80" s="7"/>
      <c r="E80" s="7"/>
    </row>
    <row r="81" spans="1:5" ht="15.75">
      <c r="A81" s="1"/>
      <c r="B81" s="7"/>
      <c r="C81" s="7"/>
      <c r="D81" s="7"/>
      <c r="E81" s="7"/>
    </row>
    <row r="82" spans="1:5" ht="15.75">
      <c r="A82" s="1"/>
      <c r="B82" s="7"/>
      <c r="C82" s="7"/>
      <c r="D82" s="7"/>
      <c r="E82" s="7"/>
    </row>
    <row r="83" spans="1:5" ht="15.75">
      <c r="A83" s="7"/>
      <c r="B83" s="7"/>
      <c r="C83" s="7"/>
      <c r="D83" s="7"/>
      <c r="E83" s="7"/>
    </row>
    <row r="84" spans="1:5" ht="15.75">
      <c r="A84" s="7"/>
      <c r="B84" s="7"/>
      <c r="C84" s="7"/>
      <c r="D84" s="7"/>
      <c r="E84" s="7"/>
    </row>
    <row r="85" spans="1:5" ht="15.75">
      <c r="A85" s="7"/>
      <c r="B85" s="7"/>
      <c r="C85" s="7"/>
      <c r="D85" s="7"/>
      <c r="E85" s="7"/>
    </row>
    <row r="86" spans="1:5" ht="15.75">
      <c r="A86" s="7"/>
      <c r="B86" s="7"/>
      <c r="C86" s="7"/>
      <c r="D86" s="7"/>
      <c r="E86" s="7"/>
    </row>
    <row r="87" spans="1:5" ht="15.75">
      <c r="A87" s="7"/>
      <c r="B87" s="7"/>
      <c r="C87" s="7"/>
      <c r="D87" s="7"/>
      <c r="E87" s="7"/>
    </row>
    <row r="88" spans="1:5" ht="15.75">
      <c r="A88" s="7"/>
      <c r="B88" s="7"/>
      <c r="C88" s="7"/>
      <c r="D88" s="7"/>
      <c r="E88" s="7"/>
    </row>
    <row r="89" spans="1:5" ht="15.75">
      <c r="A89" s="7"/>
      <c r="B89" s="7"/>
      <c r="C89" s="7"/>
      <c r="D89" s="7"/>
      <c r="E89" s="7"/>
    </row>
    <row r="90" spans="1:5" ht="15.75">
      <c r="A90" s="7"/>
      <c r="B90" s="7"/>
      <c r="C90" s="7"/>
      <c r="D90" s="7"/>
      <c r="E90" s="7"/>
    </row>
    <row r="91" spans="1:5" ht="15.75">
      <c r="A91" s="7"/>
      <c r="B91" s="7"/>
      <c r="C91" s="7"/>
      <c r="D91" s="7"/>
      <c r="E91" s="7"/>
    </row>
    <row r="92" spans="1:5" ht="15.75">
      <c r="A92" s="7"/>
      <c r="B92" s="7"/>
      <c r="C92" s="7"/>
      <c r="D92" s="7"/>
      <c r="E92" s="7"/>
    </row>
    <row r="93" spans="1:5" ht="15.75">
      <c r="A93" s="7"/>
      <c r="B93" s="7"/>
      <c r="C93" s="7"/>
      <c r="D93" s="7"/>
      <c r="E93" s="7"/>
    </row>
    <row r="94" spans="1:5" ht="15.75">
      <c r="A94" s="7"/>
      <c r="B94" s="7"/>
      <c r="C94" s="7"/>
      <c r="D94" s="7"/>
      <c r="E94" s="7"/>
    </row>
    <row r="95" spans="1:5" ht="15.75">
      <c r="A95" s="7"/>
      <c r="B95" s="7"/>
      <c r="C95" s="7"/>
      <c r="D95" s="7"/>
      <c r="E95" s="7"/>
    </row>
    <row r="96" spans="1:5" ht="15.75">
      <c r="A96" s="7"/>
      <c r="B96" s="7"/>
      <c r="C96" s="7"/>
      <c r="D96" s="7"/>
      <c r="E96" s="7"/>
    </row>
    <row r="97" spans="1:5" ht="15.75">
      <c r="A97" s="7"/>
      <c r="B97" s="7"/>
      <c r="C97" s="7"/>
      <c r="D97" s="7"/>
      <c r="E97" s="7"/>
    </row>
    <row r="98" spans="1:5" ht="15.75">
      <c r="A98" s="7"/>
      <c r="B98" s="7"/>
      <c r="C98" s="7"/>
      <c r="D98" s="7"/>
      <c r="E98" s="7"/>
    </row>
    <row r="99" spans="1:5" ht="15.75">
      <c r="A99" s="7"/>
      <c r="B99" s="7"/>
      <c r="C99" s="7"/>
      <c r="D99" s="7"/>
      <c r="E99" s="7"/>
    </row>
    <row r="100" spans="1:5" ht="15.75">
      <c r="A100" s="7"/>
      <c r="B100" s="7"/>
      <c r="C100" s="7"/>
      <c r="D100" s="7"/>
      <c r="E100" s="7"/>
    </row>
    <row r="101" spans="1:5" ht="15.75">
      <c r="A101" s="7"/>
      <c r="B101" s="7"/>
      <c r="C101" s="7"/>
      <c r="D101" s="7"/>
      <c r="E101" s="7"/>
    </row>
    <row r="102" spans="1:5" ht="15.75">
      <c r="A102" s="7"/>
      <c r="B102" s="7"/>
      <c r="C102" s="7"/>
      <c r="D102" s="7"/>
      <c r="E102" s="7"/>
    </row>
    <row r="103" spans="1:5" ht="15.75">
      <c r="A103" s="7"/>
      <c r="B103" s="7"/>
      <c r="C103" s="7"/>
      <c r="D103" s="7"/>
      <c r="E103" s="7"/>
    </row>
    <row r="104" spans="1:5" ht="15.75">
      <c r="A104" s="7"/>
      <c r="B104" s="7"/>
      <c r="C104" s="7"/>
      <c r="D104" s="7"/>
      <c r="E104" s="7"/>
    </row>
    <row r="105" spans="1:5" ht="15.75">
      <c r="A105" s="7"/>
      <c r="B105" s="7"/>
      <c r="C105" s="7"/>
      <c r="D105" s="7"/>
      <c r="E105" s="7"/>
    </row>
    <row r="106" spans="1:5" ht="15.75">
      <c r="A106" s="7"/>
      <c r="B106" s="7"/>
      <c r="C106" s="7"/>
      <c r="D106" s="7"/>
      <c r="E106" s="7"/>
    </row>
    <row r="107" spans="1:5" ht="15.75">
      <c r="A107" s="7"/>
      <c r="B107" s="7"/>
      <c r="C107" s="7"/>
      <c r="D107" s="7"/>
      <c r="E107" s="7"/>
    </row>
    <row r="108" spans="1:5" ht="15.75">
      <c r="A108" s="7"/>
      <c r="B108" s="7"/>
      <c r="C108" s="7"/>
      <c r="D108" s="7"/>
      <c r="E108" s="7"/>
    </row>
    <row r="109" spans="1:5" ht="15.75">
      <c r="A109" s="7"/>
      <c r="B109" s="7"/>
      <c r="C109" s="7"/>
      <c r="D109" s="7"/>
      <c r="E109" s="7"/>
    </row>
    <row r="110" spans="1:5" ht="15.75">
      <c r="A110" s="7"/>
      <c r="B110" s="7"/>
      <c r="C110" s="7"/>
      <c r="D110" s="7"/>
      <c r="E110" s="7"/>
    </row>
    <row r="111" spans="1:5" ht="15.75">
      <c r="A111" s="7"/>
      <c r="B111" s="7"/>
      <c r="C111" s="7"/>
      <c r="D111" s="7"/>
      <c r="E111" s="7"/>
    </row>
    <row r="112" spans="1:5" ht="15.75">
      <c r="A112" s="7"/>
      <c r="B112" s="7"/>
      <c r="C112" s="7"/>
      <c r="D112" s="7"/>
      <c r="E112" s="7"/>
    </row>
  </sheetData>
  <mergeCells count="4">
    <mergeCell ref="A32:E32"/>
    <mergeCell ref="A33:E33"/>
    <mergeCell ref="A2:E2"/>
    <mergeCell ref="A3:E3"/>
  </mergeCells>
  <printOptions horizontalCentered="1"/>
  <pageMargins left="0.5905511811023623" right="0.3937007874015748" top="0.1968503937007874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Roman,Normál"&amp;12 8.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2008-03-20T10:27:43Z</cp:lastPrinted>
  <dcterms:created xsi:type="dcterms:W3CDTF">2006-01-11T07:20:36Z</dcterms:created>
  <dcterms:modified xsi:type="dcterms:W3CDTF">2008-03-20T10:31:33Z</dcterms:modified>
  <cp:category/>
  <cp:version/>
  <cp:contentType/>
  <cp:contentStatus/>
</cp:coreProperties>
</file>