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<sst xmlns="http://schemas.openxmlformats.org/spreadsheetml/2006/main" count="35" uniqueCount="35">
  <si>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Működési és fejlesztési célú bevételek és kiadások</t>
  </si>
  <si>
    <t>ezer Ft-ban</t>
  </si>
  <si>
    <t>I. MŰKÖDÉSI BEVÉTELEK ÉS KIADÁSOK</t>
  </si>
  <si>
    <t>Önkormányzat sajátos működési bevételei SZJA nélkül</t>
  </si>
  <si>
    <t>Önkormányzatok költségvetési támogatása + SZJA</t>
  </si>
  <si>
    <t>MŰKÖDÉSI CÉLÚ BEVÉTELEK ÖSSZESEN</t>
  </si>
  <si>
    <t>Személyi juttatás</t>
  </si>
  <si>
    <t>Munkaadót terhelő járulék</t>
  </si>
  <si>
    <t>Működési célú pénzeszköz átadás, egyéb támogatás</t>
  </si>
  <si>
    <t xml:space="preserve">Ellátottak pénzbeli juttatása </t>
  </si>
  <si>
    <t>Kölcsönök nyújtása</t>
  </si>
  <si>
    <t>MŰKÖDÉSI CÉLÚ KIADÁSOK ÖSSZESEN</t>
  </si>
  <si>
    <t>II. FELHALMOZÁSI CÉLÚ BEVÉTELEK ÉS KIADÁSOK</t>
  </si>
  <si>
    <t>Felhalmozási és tőkejellegű bevétel</t>
  </si>
  <si>
    <t>Felhalm. célú pénzeszközátvétel</t>
  </si>
  <si>
    <t>Lakáshoz jutás és lakásfenntartás normatíva</t>
  </si>
  <si>
    <t>FELHALMOZÁS CÉLÚ BEVÉTEL ÖSSZESEN</t>
  </si>
  <si>
    <t>Beruházási kiadások ( ÁFA -val )</t>
  </si>
  <si>
    <t>Felhalmozási célú pénzeszközátadás</t>
  </si>
  <si>
    <t>Felhalmozási célú hitel visszafizetés</t>
  </si>
  <si>
    <t>Felhalmozási célú hitel kamata</t>
  </si>
  <si>
    <t>FELHALMOZÁSI CÉLÚ KIADÁSOK ÖSSZESEN</t>
  </si>
  <si>
    <t>ÖNKORMÁNYZATI BEVÉTEL ÖSSZESEN</t>
  </si>
  <si>
    <t>ÖNKORMÁNYZATI KIADÁS ÖSSZESEN</t>
  </si>
  <si>
    <t xml:space="preserve">Intézményi működési bevételek </t>
  </si>
  <si>
    <t>Támogatásértékű működési bevétel</t>
  </si>
  <si>
    <t>Működési hitel visszafizetés</t>
  </si>
  <si>
    <t>Támogatásértékű felhalmozási bevétel</t>
  </si>
  <si>
    <t>Működési kölcsön visszatérülés</t>
  </si>
  <si>
    <t>Felújítások</t>
  </si>
  <si>
    <t>2009./2010./2011. évi alakulása</t>
  </si>
  <si>
    <t>Céltartalék, általános tartalék</t>
  </si>
  <si>
    <t>Felhalmozási pénzmaradvány</t>
  </si>
  <si>
    <t>17. melléklet</t>
  </si>
  <si>
    <t>Dologi és egyéb folyó kiadások - felhalmozási kamat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</si>
</sst>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3.00390625" style="0" bestFit="1" customWidth="1"/>
    <col min="2" max="4" width="12.00390625" style="0" bestFit="1" customWidth="1"/>
  </cols>
  <sheetData>
    <row r="1" ht="15.75">
      <c r="D1" s="1" t="s">
        <v>33</v>
      </c>
    </row>
    <row r="2" ht="15.75">
      <c r="D2" s="1"/>
    </row>
    <row r="3" ht="15.75">
      <c r="D3" s="1"/>
    </row>
    <row r="4" spans="1:4" ht="18.75">
      <c r="A4" s="14" t="s">
        <v>0</v>
      </c>
      <c r="B4" s="14"/>
      <c r="C4" s="14"/>
      <c r="D4" s="14"/>
    </row>
    <row r="5" spans="1:4" ht="18.75">
      <c r="A5" s="14" t="s">
        <v>30</v>
      </c>
      <c r="B5" s="14"/>
      <c r="C5" s="14"/>
      <c r="D5" s="14"/>
    </row>
    <row r="6" spans="1:4" ht="18.75">
      <c r="A6" s="2"/>
      <c r="B6" s="2"/>
      <c r="C6" s="2"/>
      <c r="D6" s="2"/>
    </row>
    <row r="7" spans="1:4" ht="18.75">
      <c r="A7" s="2"/>
      <c r="B7" s="2"/>
      <c r="C7" s="2"/>
      <c r="D7" s="2"/>
    </row>
    <row r="8" ht="15.75">
      <c r="D8" s="1" t="s">
        <v>1</v>
      </c>
    </row>
    <row r="9" spans="1:4" ht="15.75">
      <c r="A9" s="6"/>
      <c r="B9" s="7">
        <v>2009</v>
      </c>
      <c r="C9" s="7">
        <v>2010</v>
      </c>
      <c r="D9" s="7">
        <v>2011</v>
      </c>
    </row>
    <row r="10" spans="1:4" ht="15.75">
      <c r="A10" s="13" t="s">
        <v>2</v>
      </c>
      <c r="B10" s="13"/>
      <c r="C10" s="13"/>
      <c r="D10" s="6"/>
    </row>
    <row r="11" spans="1:4" ht="14.25">
      <c r="A11" s="3" t="s">
        <v>24</v>
      </c>
      <c r="B11" s="8">
        <v>94058</v>
      </c>
      <c r="C11" s="8">
        <f>SUM(B11*103/100)</f>
        <v>96879.74</v>
      </c>
      <c r="D11" s="8">
        <f>SUM(C11*103.5/100)</f>
        <v>100270.5309</v>
      </c>
    </row>
    <row r="12" spans="1:4" ht="14.25">
      <c r="A12" s="3" t="s">
        <v>3</v>
      </c>
      <c r="B12" s="8">
        <v>197675</v>
      </c>
      <c r="C12" s="8">
        <f>SUM(B12*103/100)</f>
        <v>203605.25</v>
      </c>
      <c r="D12" s="8">
        <f>SUM(C12*103.5/100)</f>
        <v>210731.43375</v>
      </c>
    </row>
    <row r="13" spans="1:4" ht="14.25">
      <c r="A13" s="3" t="s">
        <v>4</v>
      </c>
      <c r="B13" s="8">
        <v>668841</v>
      </c>
      <c r="C13" s="8">
        <f>SUM(B13*103/100)</f>
        <v>688906.23</v>
      </c>
      <c r="D13" s="8">
        <f>SUM(C13*103.5/100)</f>
        <v>713017.9480499999</v>
      </c>
    </row>
    <row r="14" spans="1:4" ht="14.25">
      <c r="A14" s="3" t="s">
        <v>25</v>
      </c>
      <c r="B14" s="8">
        <v>156624</v>
      </c>
      <c r="C14" s="8">
        <f>SUM(B14*103/100)</f>
        <v>161322.72</v>
      </c>
      <c r="D14" s="8">
        <f>SUM(C14*103.5/100)</f>
        <v>166969.0152</v>
      </c>
    </row>
    <row r="15" spans="1:4" ht="14.25">
      <c r="A15" s="3" t="s">
        <v>28</v>
      </c>
      <c r="B15" s="8">
        <v>180</v>
      </c>
      <c r="C15" s="8">
        <f>SUM(B15*103/100)</f>
        <v>185.4</v>
      </c>
      <c r="D15" s="8">
        <f>SUM(C15*103.5/100)</f>
        <v>191.889</v>
      </c>
    </row>
    <row r="16" spans="1:4" ht="15.75">
      <c r="A16" s="4" t="s">
        <v>5</v>
      </c>
      <c r="B16" s="9">
        <f>SUM(B11:B15)</f>
        <v>1117378</v>
      </c>
      <c r="C16" s="9">
        <f>SUM(C11:C15)</f>
        <v>1150899.3399999999</v>
      </c>
      <c r="D16" s="9">
        <f>SUM(D11:D15)</f>
        <v>1191180.8168999997</v>
      </c>
    </row>
    <row r="17" spans="1:5" ht="14.25">
      <c r="A17" s="3" t="s">
        <v>6</v>
      </c>
      <c r="B17" s="8">
        <v>463835</v>
      </c>
      <c r="C17" s="8">
        <f>SUM(B17*103/100)</f>
        <v>477750.05</v>
      </c>
      <c r="D17" s="8">
        <f>SUM(C17*103.5/100)</f>
        <v>494471.30175</v>
      </c>
      <c r="E17" s="10"/>
    </row>
    <row r="18" spans="1:4" ht="14.25">
      <c r="A18" s="3" t="s">
        <v>7</v>
      </c>
      <c r="B18" s="8">
        <v>155078</v>
      </c>
      <c r="C18" s="8">
        <f aca="true" t="shared" si="0" ref="C18:C24">SUM(B18*103/100)</f>
        <v>159730.34</v>
      </c>
      <c r="D18" s="8">
        <f aca="true" t="shared" si="1" ref="D18:D24">SUM(C18*103.5/100)</f>
        <v>165320.9019</v>
      </c>
    </row>
    <row r="19" spans="1:4" ht="14.25">
      <c r="A19" s="3" t="s">
        <v>34</v>
      </c>
      <c r="B19" s="8">
        <f>279169-5280</f>
        <v>273889</v>
      </c>
      <c r="C19" s="8">
        <f t="shared" si="0"/>
        <v>282105.67</v>
      </c>
      <c r="D19" s="8">
        <f t="shared" si="1"/>
        <v>291979.36845</v>
      </c>
    </row>
    <row r="20" spans="1:4" ht="14.25">
      <c r="A20" s="3" t="s">
        <v>8</v>
      </c>
      <c r="B20" s="8">
        <f>53068+130+65927</f>
        <v>119125</v>
      </c>
      <c r="C20" s="8">
        <f t="shared" si="0"/>
        <v>122698.75</v>
      </c>
      <c r="D20" s="8">
        <f t="shared" si="1"/>
        <v>126993.20625</v>
      </c>
    </row>
    <row r="21" spans="1:4" ht="14.25">
      <c r="A21" s="3" t="s">
        <v>9</v>
      </c>
      <c r="B21" s="8">
        <v>6931</v>
      </c>
      <c r="C21" s="8">
        <f t="shared" si="0"/>
        <v>7138.93</v>
      </c>
      <c r="D21" s="8">
        <f t="shared" si="1"/>
        <v>7388.79255</v>
      </c>
    </row>
    <row r="22" spans="1:4" ht="14.25">
      <c r="A22" s="3" t="s">
        <v>10</v>
      </c>
      <c r="B22" s="8">
        <v>1700</v>
      </c>
      <c r="C22" s="8">
        <f t="shared" si="0"/>
        <v>1751</v>
      </c>
      <c r="D22" s="8">
        <f t="shared" si="1"/>
        <v>1812.285</v>
      </c>
    </row>
    <row r="23" spans="1:4" ht="14.25">
      <c r="A23" s="3" t="s">
        <v>26</v>
      </c>
      <c r="B23" s="8">
        <v>10000</v>
      </c>
      <c r="C23" s="8">
        <v>0</v>
      </c>
      <c r="D23" s="8">
        <f t="shared" si="1"/>
        <v>0</v>
      </c>
    </row>
    <row r="24" spans="1:4" ht="14.25">
      <c r="A24" s="3" t="s">
        <v>31</v>
      </c>
      <c r="B24" s="8">
        <f>19421+7825</f>
        <v>27246</v>
      </c>
      <c r="C24" s="8">
        <f t="shared" si="0"/>
        <v>28063.38</v>
      </c>
      <c r="D24" s="8">
        <f t="shared" si="1"/>
        <v>29045.5983</v>
      </c>
    </row>
    <row r="25" spans="1:4" ht="15.75">
      <c r="A25" s="4" t="s">
        <v>11</v>
      </c>
      <c r="B25" s="9">
        <f>SUM(B17:B24)</f>
        <v>1057804</v>
      </c>
      <c r="C25" s="9">
        <f>SUM(C17:C24)</f>
        <v>1079238.1199999999</v>
      </c>
      <c r="D25" s="9">
        <f>SUM(D17:D24)</f>
        <v>1117011.4541999998</v>
      </c>
    </row>
    <row r="26" spans="1:4" ht="15.75">
      <c r="A26" s="13" t="s">
        <v>12</v>
      </c>
      <c r="B26" s="13"/>
      <c r="C26" s="13"/>
      <c r="D26" s="13"/>
    </row>
    <row r="27" spans="1:4" ht="14.25">
      <c r="A27" s="3" t="s">
        <v>13</v>
      </c>
      <c r="B27" s="8">
        <v>31656</v>
      </c>
      <c r="C27" s="8">
        <f>SUM(B27*103/100)</f>
        <v>32605.68</v>
      </c>
      <c r="D27" s="8">
        <f>SUM(C27*103.5/100)</f>
        <v>33746.8788</v>
      </c>
    </row>
    <row r="28" spans="1:4" ht="14.25">
      <c r="A28" s="3" t="s">
        <v>14</v>
      </c>
      <c r="B28" s="8">
        <v>40</v>
      </c>
      <c r="C28" s="8">
        <f>SUM(B28*103/100)</f>
        <v>41.2</v>
      </c>
      <c r="D28" s="8">
        <f>SUM(C28*103.5/100)</f>
        <v>42.64200000000001</v>
      </c>
    </row>
    <row r="29" spans="1:4" ht="14.25">
      <c r="A29" s="3" t="s">
        <v>32</v>
      </c>
      <c r="B29" s="8">
        <v>54000</v>
      </c>
      <c r="C29" s="8">
        <v>0</v>
      </c>
      <c r="D29" s="8">
        <f>SUM(C29*103.5/100)</f>
        <v>0</v>
      </c>
    </row>
    <row r="30" spans="1:4" ht="14.25">
      <c r="A30" s="11" t="s">
        <v>27</v>
      </c>
      <c r="B30" s="8">
        <v>365149</v>
      </c>
      <c r="C30" s="8">
        <v>300000</v>
      </c>
      <c r="D30" s="8">
        <v>300000</v>
      </c>
    </row>
    <row r="31" spans="1:4" ht="14.25">
      <c r="A31" s="3" t="s">
        <v>15</v>
      </c>
      <c r="B31" s="8">
        <v>11254</v>
      </c>
      <c r="C31" s="8">
        <v>11254</v>
      </c>
      <c r="D31" s="8">
        <v>11254</v>
      </c>
    </row>
    <row r="32" spans="1:4" ht="15.75">
      <c r="A32" s="4" t="s">
        <v>16</v>
      </c>
      <c r="B32" s="9">
        <f>SUM(B27:B31)</f>
        <v>462099</v>
      </c>
      <c r="C32" s="9">
        <f>SUM(C27:C31)</f>
        <v>343900.88</v>
      </c>
      <c r="D32" s="9">
        <f>SUM(D27:D31)</f>
        <v>345043.5208</v>
      </c>
    </row>
    <row r="33" spans="1:4" ht="15">
      <c r="A33" s="3" t="s">
        <v>29</v>
      </c>
      <c r="B33" s="12">
        <v>53579</v>
      </c>
      <c r="C33" s="12">
        <v>20000</v>
      </c>
      <c r="D33" s="12">
        <v>21000</v>
      </c>
    </row>
    <row r="34" spans="1:4" ht="15">
      <c r="A34" s="3" t="s">
        <v>17</v>
      </c>
      <c r="B34" s="8">
        <v>454028</v>
      </c>
      <c r="C34" s="12">
        <v>382621</v>
      </c>
      <c r="D34" s="12">
        <v>385722</v>
      </c>
    </row>
    <row r="35" spans="1:4" ht="15">
      <c r="A35" s="3" t="s">
        <v>18</v>
      </c>
      <c r="B35" s="8">
        <v>1500</v>
      </c>
      <c r="C35" s="12">
        <v>1500</v>
      </c>
      <c r="D35" s="12">
        <v>1500</v>
      </c>
    </row>
    <row r="36" spans="1:5" ht="15">
      <c r="A36" s="3" t="s">
        <v>19</v>
      </c>
      <c r="B36" s="8">
        <v>7286</v>
      </c>
      <c r="C36" s="12">
        <v>7358</v>
      </c>
      <c r="D36" s="12">
        <v>7439</v>
      </c>
      <c r="E36" s="10"/>
    </row>
    <row r="37" spans="1:4" ht="15">
      <c r="A37" s="3" t="s">
        <v>20</v>
      </c>
      <c r="B37" s="8">
        <v>5280</v>
      </c>
      <c r="C37" s="12">
        <v>4083</v>
      </c>
      <c r="D37" s="12">
        <v>3552</v>
      </c>
    </row>
    <row r="38" spans="1:4" ht="15.75">
      <c r="A38" s="4" t="s">
        <v>21</v>
      </c>
      <c r="B38" s="9">
        <f>SUM(B33:B37)</f>
        <v>521673</v>
      </c>
      <c r="C38" s="9">
        <f>SUM(C33:C37)</f>
        <v>415562</v>
      </c>
      <c r="D38" s="9">
        <f>SUM(D33:D37)</f>
        <v>419213</v>
      </c>
    </row>
    <row r="39" spans="1:4" ht="15.75">
      <c r="A39" s="5" t="s">
        <v>22</v>
      </c>
      <c r="B39" s="9">
        <f>+B16+B32</f>
        <v>1579477</v>
      </c>
      <c r="C39" s="9">
        <f>+C16+C32</f>
        <v>1494800.2199999997</v>
      </c>
      <c r="D39" s="9">
        <f>+D16+D32</f>
        <v>1536224.3376999998</v>
      </c>
    </row>
    <row r="40" spans="1:4" ht="15.75">
      <c r="A40" s="5" t="s">
        <v>23</v>
      </c>
      <c r="B40" s="9">
        <f>+B25+B38</f>
        <v>1579477</v>
      </c>
      <c r="C40" s="9">
        <f>+C25+C38</f>
        <v>1494800.1199999999</v>
      </c>
      <c r="D40" s="9">
        <f>+D25+D38</f>
        <v>1536224.4541999998</v>
      </c>
    </row>
    <row r="41" ht="15.75">
      <c r="A41" s="1"/>
    </row>
  </sheetData>
  <sheetProtection/>
  <mergeCells count="4">
    <mergeCell ref="A10:C10"/>
    <mergeCell ref="A26:D26"/>
    <mergeCell ref="A4:D4"/>
    <mergeCell ref="A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2009-02-18T08:48:51Z</cp:lastPrinted>
  <dcterms:created xsi:type="dcterms:W3CDTF">2006-01-25T08:40:30Z</dcterms:created>
  <dcterms:modified xsi:type="dcterms:W3CDTF">2009-02-18T12:38:36Z</dcterms:modified>
  <cp:category/>
  <cp:version/>
  <cp:contentType/>
  <cp:contentStatus/>
</cp:coreProperties>
</file>